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karim\Dropbox\ZV Het Y wedstrijdcomm_\Dinsdagavond\2025\"/>
    </mc:Choice>
  </mc:AlternateContent>
  <xr:revisionPtr revIDLastSave="0" documentId="8_{05C026A8-F016-4CBB-8748-86A22753E5A3}" xr6:coauthVersionLast="47" xr6:coauthVersionMax="47" xr10:uidLastSave="{00000000-0000-0000-0000-000000000000}"/>
  <bookViews>
    <workbookView xWindow="-110" yWindow="-110" windowWidth="25820" windowHeight="15500" tabRatio="500" xr2:uid="{00000000-000D-0000-FFFF-FFFF00000000}"/>
  </bookViews>
  <sheets>
    <sheet name="Deelneme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W24" i="1" l="1"/>
  <c r="W14" i="1"/>
  <c r="Y14" i="1" s="1"/>
  <c r="O14" i="1" s="1"/>
  <c r="W10" i="1"/>
  <c r="Y10" i="1" s="1"/>
  <c r="H10" i="1" s="1"/>
  <c r="R10" i="1" s="1"/>
  <c r="V10" i="1" s="1"/>
  <c r="W9" i="1"/>
  <c r="W8" i="1"/>
  <c r="W6" i="1"/>
  <c r="W16" i="1"/>
  <c r="Y16" i="1" s="1"/>
  <c r="K16" i="1" s="1"/>
  <c r="R16" i="1" s="1"/>
  <c r="V16" i="1" s="1"/>
  <c r="W13" i="1"/>
  <c r="Y13" i="1" s="1"/>
  <c r="I13" i="1" s="1"/>
  <c r="R13" i="1" s="1"/>
  <c r="V13" i="1" s="1"/>
  <c r="W7" i="1"/>
  <c r="R6" i="1"/>
  <c r="V6" i="1" s="1"/>
  <c r="R11" i="1"/>
  <c r="V11" i="1" s="1"/>
  <c r="Y9" i="1"/>
  <c r="M9" i="1" s="1"/>
  <c r="R9" i="1" s="1"/>
  <c r="Y8" i="1"/>
  <c r="J8" i="1" s="1"/>
  <c r="R8" i="1" s="1"/>
  <c r="V8" i="1" s="1"/>
  <c r="Y6" i="1"/>
  <c r="Y7" i="1"/>
  <c r="F7" i="1" s="1"/>
  <c r="R7" i="1" s="1"/>
  <c r="V7" i="1" s="1"/>
  <c r="W20" i="1"/>
  <c r="Y20" i="1" s="1"/>
  <c r="L20" i="1" s="1"/>
  <c r="R20" i="1" s="1"/>
  <c r="V20" i="1" s="1"/>
  <c r="W19" i="1"/>
  <c r="Y19" i="1" s="1"/>
  <c r="G19" i="1" s="1"/>
  <c r="R19" i="1" s="1"/>
  <c r="V19" i="1" s="1"/>
  <c r="R25" i="1"/>
  <c r="V25" i="1" s="1"/>
  <c r="R28" i="1"/>
  <c r="V28" i="1" s="1"/>
  <c r="R27" i="1"/>
  <c r="V27" i="1" s="1"/>
  <c r="R21" i="1"/>
  <c r="V21" i="1" s="1"/>
  <c r="R22" i="1"/>
  <c r="V22" i="1" s="1"/>
  <c r="R30" i="1"/>
  <c r="V30" i="1" s="1"/>
  <c r="R23" i="1"/>
  <c r="V23" i="1" s="1"/>
  <c r="R26" i="1"/>
  <c r="V26" i="1" s="1"/>
  <c r="R31" i="1"/>
  <c r="V31" i="1" s="1"/>
  <c r="R24" i="1"/>
  <c r="V24" i="1" s="1"/>
  <c r="R29" i="1"/>
  <c r="V29" i="1" s="1"/>
  <c r="R32" i="1"/>
  <c r="V32" i="1" s="1"/>
  <c r="R17" i="1"/>
  <c r="V17" i="1" s="1"/>
  <c r="R12" i="1"/>
  <c r="V12" i="1" s="1"/>
  <c r="R18" i="1"/>
  <c r="V18" i="1" s="1"/>
  <c r="R15" i="1"/>
  <c r="V15" i="1" s="1"/>
  <c r="V9" i="1" l="1"/>
  <c r="N14" i="1"/>
  <c r="R14" i="1" s="1"/>
  <c r="V14" i="1" s="1"/>
</calcChain>
</file>

<file path=xl/sharedStrings.xml><?xml version="1.0" encoding="utf-8"?>
<sst xmlns="http://schemas.openxmlformats.org/spreadsheetml/2006/main" count="55" uniqueCount="55">
  <si>
    <t>sailno</t>
  </si>
  <si>
    <t>overall</t>
  </si>
  <si>
    <t>Totaal pnts</t>
  </si>
  <si>
    <t>pnts1</t>
  </si>
  <si>
    <t>pnts2</t>
  </si>
  <si>
    <t>pnts3</t>
  </si>
  <si>
    <t>pnts4</t>
  </si>
  <si>
    <t>pnts5</t>
  </si>
  <si>
    <t>pnts6</t>
  </si>
  <si>
    <t>pnts7</t>
  </si>
  <si>
    <t>pnts8</t>
  </si>
  <si>
    <t>pnts9</t>
  </si>
  <si>
    <t>pnts10</t>
  </si>
  <si>
    <t>pnts11</t>
  </si>
  <si>
    <t>pnts12</t>
  </si>
  <si>
    <t>Ptnts 1-12</t>
  </si>
  <si>
    <t>aftrek1</t>
  </si>
  <si>
    <t>aftrek2</t>
  </si>
  <si>
    <t>pnts. gezeild</t>
  </si>
  <si>
    <t>races</t>
  </si>
  <si>
    <t>gem.score</t>
  </si>
  <si>
    <t>Mafalda</t>
  </si>
  <si>
    <t>Ponziani</t>
  </si>
  <si>
    <t>Melody</t>
  </si>
  <si>
    <t>Darwin</t>
  </si>
  <si>
    <t>Simply Red</t>
  </si>
  <si>
    <t>Saffier</t>
  </si>
  <si>
    <t>Jabbadabbadoo</t>
  </si>
  <si>
    <t>Feniks</t>
  </si>
  <si>
    <t>BulleButz</t>
  </si>
  <si>
    <t>Kamekura</t>
  </si>
  <si>
    <t>WAHOO</t>
  </si>
  <si>
    <t>Wervelwind</t>
  </si>
  <si>
    <t>Chouette</t>
  </si>
  <si>
    <t>Bries</t>
  </si>
  <si>
    <t>Juffrouw Jannie</t>
  </si>
  <si>
    <t>Larissa</t>
  </si>
  <si>
    <t>Sangha</t>
  </si>
  <si>
    <t>dd.</t>
  </si>
  <si>
    <t>Startschip</t>
  </si>
  <si>
    <t>Aftrekrace</t>
  </si>
  <si>
    <t>Aurora</t>
  </si>
  <si>
    <t>Olver</t>
  </si>
  <si>
    <t>Woeker</t>
  </si>
  <si>
    <t>Jutter</t>
  </si>
  <si>
    <t>Nanux</t>
  </si>
  <si>
    <t>Katapult</t>
  </si>
  <si>
    <t>I Fjarde</t>
  </si>
  <si>
    <t>Foolproof</t>
  </si>
  <si>
    <t>Quinto</t>
  </si>
  <si>
    <t>Element</t>
  </si>
  <si>
    <t>aftrek3</t>
  </si>
  <si>
    <t>Bootnaam</t>
  </si>
  <si>
    <t>Startschip compensatiepunten</t>
  </si>
  <si>
    <t>Eindklassement Dinsdagavondcompetitie 2025 incl. startschipcompensatie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</si>
</sst>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164" fontId="0" fillId="0" borderId="1" xfId="0" applyNumberFormat="1" applyBorder="1"/>
    <xf numFmtId="0" fontId="2" fillId="0" borderId="1" xfId="0" applyFont="1" applyBorder="1"/>
    <xf numFmtId="164" fontId="2" fillId="3" borderId="1" xfId="0" applyNumberFormat="1" applyFont="1" applyFill="1" applyBorder="1"/>
    <xf numFmtId="164" fontId="3" fillId="0" borderId="1" xfId="0" applyNumberFormat="1" applyFont="1" applyBorder="1"/>
    <xf numFmtId="0" fontId="2" fillId="3" borderId="1" xfId="0" applyFont="1" applyFill="1" applyBorder="1"/>
    <xf numFmtId="165" fontId="0" fillId="0" borderId="1" xfId="0" applyNumberFormat="1" applyBorder="1"/>
    <xf numFmtId="0" fontId="0" fillId="2" borderId="1" xfId="0" applyFill="1" applyBorder="1"/>
    <xf numFmtId="164" fontId="0" fillId="3" borderId="1" xfId="0" applyNumberFormat="1" applyFill="1" applyBorder="1"/>
    <xf numFmtId="0" fontId="0" fillId="3" borderId="1" xfId="0" applyFill="1" applyBorder="1"/>
    <xf numFmtId="0" fontId="4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5"/>
  <sheetViews>
    <sheetView showGridLines="0" tabSelected="1" topLeftCell="B1" zoomScaleNormal="100" workbookViewId="0">
      <selection activeCell="AA26" sqref="AA26"/>
    </sheetView>
  </sheetViews>
  <sheetFormatPr defaultColWidth="8.54296875" defaultRowHeight="14.5" x14ac:dyDescent="0.35"/>
  <cols>
    <col min="1" max="1" width="2.81640625" bestFit="1" customWidth="1"/>
    <col min="2" max="2" width="2.81640625" customWidth="1"/>
    <col min="3" max="3" width="6.26953125" style="1" customWidth="1"/>
    <col min="4" max="4" width="14.7265625" customWidth="1"/>
    <col min="5" max="5" width="7" customWidth="1"/>
    <col min="6" max="6" width="10" customWidth="1"/>
    <col min="7" max="17" width="8.6328125" customWidth="1"/>
    <col min="18" max="18" width="9.6328125" customWidth="1"/>
    <col min="19" max="21" width="7.26953125" customWidth="1"/>
    <col min="22" max="22" width="10.6328125" customWidth="1"/>
    <col min="23" max="23" width="12.81640625" customWidth="1"/>
    <col min="24" max="24" width="9.90625" customWidth="1"/>
    <col min="25" max="25" width="9.36328125" bestFit="1" customWidth="1"/>
    <col min="16284" max="16384" width="11.54296875" customWidth="1"/>
  </cols>
  <sheetData>
    <row r="2" spans="1:25" ht="18.5" x14ac:dyDescent="0.45">
      <c r="C2" s="15" t="s">
        <v>54</v>
      </c>
    </row>
    <row r="4" spans="1:25" x14ac:dyDescent="0.35">
      <c r="E4" s="3" t="s">
        <v>38</v>
      </c>
      <c r="F4" s="11">
        <v>45783</v>
      </c>
      <c r="G4" s="11">
        <v>45790</v>
      </c>
      <c r="H4" s="11">
        <v>45797</v>
      </c>
      <c r="I4" s="11">
        <v>45811</v>
      </c>
      <c r="J4" s="11">
        <v>45818</v>
      </c>
      <c r="K4" s="11">
        <v>45825</v>
      </c>
      <c r="L4" s="11">
        <v>45839</v>
      </c>
      <c r="M4" s="11">
        <v>45846</v>
      </c>
      <c r="N4" s="11">
        <v>45902</v>
      </c>
      <c r="O4" s="11">
        <v>45909</v>
      </c>
      <c r="P4" s="11">
        <v>45916</v>
      </c>
      <c r="Q4" s="11">
        <v>45923</v>
      </c>
      <c r="W4" s="3" t="s">
        <v>53</v>
      </c>
      <c r="X4" s="3"/>
      <c r="Y4" s="3"/>
    </row>
    <row r="5" spans="1:25" x14ac:dyDescent="0.35">
      <c r="C5" s="2" t="s">
        <v>0</v>
      </c>
      <c r="D5" s="3" t="s">
        <v>52</v>
      </c>
      <c r="E5" s="3" t="s">
        <v>1</v>
      </c>
      <c r="F5" s="3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3" t="s">
        <v>9</v>
      </c>
      <c r="M5" s="3" t="s">
        <v>10</v>
      </c>
      <c r="N5" s="3" t="s">
        <v>11</v>
      </c>
      <c r="O5" s="3" t="s">
        <v>12</v>
      </c>
      <c r="P5" s="3" t="s">
        <v>13</v>
      </c>
      <c r="Q5" s="3" t="s">
        <v>14</v>
      </c>
      <c r="R5" s="3" t="s">
        <v>15</v>
      </c>
      <c r="S5" s="3" t="s">
        <v>16</v>
      </c>
      <c r="T5" s="3" t="s">
        <v>17</v>
      </c>
      <c r="U5" s="3" t="s">
        <v>51</v>
      </c>
      <c r="V5" s="3" t="s">
        <v>2</v>
      </c>
      <c r="W5" s="3" t="s">
        <v>18</v>
      </c>
      <c r="X5" s="3" t="s">
        <v>19</v>
      </c>
      <c r="Y5" s="3" t="s">
        <v>20</v>
      </c>
    </row>
    <row r="6" spans="1:25" x14ac:dyDescent="0.35">
      <c r="A6">
        <v>17</v>
      </c>
      <c r="C6" s="4">
        <v>2146</v>
      </c>
      <c r="D6" s="3" t="s">
        <v>22</v>
      </c>
      <c r="E6" s="3">
        <v>1</v>
      </c>
      <c r="F6" s="5">
        <v>28</v>
      </c>
      <c r="G6" s="5">
        <v>28</v>
      </c>
      <c r="H6" s="7">
        <v>1</v>
      </c>
      <c r="I6" s="7">
        <v>1</v>
      </c>
      <c r="J6" s="7">
        <v>1</v>
      </c>
      <c r="K6" s="5">
        <v>8</v>
      </c>
      <c r="L6" s="7">
        <v>3</v>
      </c>
      <c r="M6" s="7">
        <v>1</v>
      </c>
      <c r="N6" s="7">
        <v>1</v>
      </c>
      <c r="O6" s="7">
        <v>4</v>
      </c>
      <c r="P6" s="10">
        <v>2.2999999999999998</v>
      </c>
      <c r="Q6" s="7">
        <v>1</v>
      </c>
      <c r="R6" s="6">
        <f t="shared" ref="R6:R32" si="0">SUM(F6:Q6)</f>
        <v>79.3</v>
      </c>
      <c r="S6" s="5">
        <v>28</v>
      </c>
      <c r="T6" s="5">
        <v>28</v>
      </c>
      <c r="U6" s="5">
        <v>8</v>
      </c>
      <c r="V6" s="9">
        <f t="shared" ref="V6:V32" si="1">R6-S6-T6-U6</f>
        <v>15.299999999999997</v>
      </c>
      <c r="W6" s="3">
        <f>H6+I6+J6+K6+L6+M6+N6+O6+Q6</f>
        <v>21</v>
      </c>
      <c r="X6" s="3">
        <v>9</v>
      </c>
      <c r="Y6" s="13">
        <f>W6/X6</f>
        <v>2.3333333333333335</v>
      </c>
    </row>
    <row r="7" spans="1:25" x14ac:dyDescent="0.35">
      <c r="A7">
        <v>15</v>
      </c>
      <c r="C7" s="4">
        <v>1942</v>
      </c>
      <c r="D7" s="3" t="s">
        <v>21</v>
      </c>
      <c r="E7" s="3">
        <v>2</v>
      </c>
      <c r="F7" s="8">
        <f>Y7</f>
        <v>2.875</v>
      </c>
      <c r="G7" s="7">
        <v>2</v>
      </c>
      <c r="H7" s="7">
        <v>3</v>
      </c>
      <c r="I7" s="7">
        <v>2</v>
      </c>
      <c r="J7" s="7">
        <v>4</v>
      </c>
      <c r="K7" s="5">
        <v>28</v>
      </c>
      <c r="L7" s="7">
        <v>2</v>
      </c>
      <c r="M7" s="7">
        <v>3</v>
      </c>
      <c r="N7" s="7">
        <v>2</v>
      </c>
      <c r="O7" s="7">
        <v>5</v>
      </c>
      <c r="P7" s="5">
        <v>28</v>
      </c>
      <c r="Q7" s="5">
        <v>28</v>
      </c>
      <c r="R7" s="6">
        <f t="shared" si="0"/>
        <v>109.875</v>
      </c>
      <c r="S7" s="5">
        <v>28</v>
      </c>
      <c r="T7" s="5">
        <v>28</v>
      </c>
      <c r="U7" s="5">
        <v>28</v>
      </c>
      <c r="V7" s="9">
        <f t="shared" si="1"/>
        <v>25.875</v>
      </c>
      <c r="W7" s="3">
        <f>G7+H7+I7+J7+L7+M7+N7+O7</f>
        <v>23</v>
      </c>
      <c r="X7" s="3">
        <v>8</v>
      </c>
      <c r="Y7" s="13">
        <f>W7/X7</f>
        <v>2.875</v>
      </c>
    </row>
    <row r="8" spans="1:25" x14ac:dyDescent="0.35">
      <c r="A8">
        <v>20</v>
      </c>
      <c r="C8" s="4">
        <v>4449</v>
      </c>
      <c r="D8" s="3" t="s">
        <v>25</v>
      </c>
      <c r="E8" s="3">
        <v>3</v>
      </c>
      <c r="F8" s="7">
        <v>4</v>
      </c>
      <c r="G8" s="7">
        <v>3</v>
      </c>
      <c r="H8" s="7">
        <v>6</v>
      </c>
      <c r="I8" s="5">
        <v>9</v>
      </c>
      <c r="J8" s="8">
        <f>Y8</f>
        <v>4.7777777777777777</v>
      </c>
      <c r="K8" s="7">
        <v>3</v>
      </c>
      <c r="L8" s="5">
        <v>28</v>
      </c>
      <c r="M8" s="5">
        <v>28</v>
      </c>
      <c r="N8" s="7">
        <v>4</v>
      </c>
      <c r="O8" s="7">
        <v>8</v>
      </c>
      <c r="P8" s="7">
        <v>1</v>
      </c>
      <c r="Q8" s="7">
        <v>5</v>
      </c>
      <c r="R8" s="6">
        <f t="shared" si="0"/>
        <v>103.77777777777777</v>
      </c>
      <c r="S8" s="5">
        <v>28</v>
      </c>
      <c r="T8" s="5">
        <v>28</v>
      </c>
      <c r="U8" s="5">
        <v>9</v>
      </c>
      <c r="V8" s="9">
        <f t="shared" si="1"/>
        <v>38.777777777777771</v>
      </c>
      <c r="W8" s="3">
        <f>F8+G8+H8+I8+K8+N8+O8+P8+Q8</f>
        <v>43</v>
      </c>
      <c r="X8" s="3">
        <v>9</v>
      </c>
      <c r="Y8" s="13">
        <f>W8/X8</f>
        <v>4.7777777777777777</v>
      </c>
    </row>
    <row r="9" spans="1:25" x14ac:dyDescent="0.35">
      <c r="A9">
        <v>3</v>
      </c>
      <c r="C9" s="4">
        <v>3</v>
      </c>
      <c r="D9" s="3" t="s">
        <v>34</v>
      </c>
      <c r="E9" s="3">
        <v>4</v>
      </c>
      <c r="F9" s="5">
        <v>8</v>
      </c>
      <c r="G9" s="5">
        <v>7</v>
      </c>
      <c r="H9" s="7">
        <v>7</v>
      </c>
      <c r="I9" s="7">
        <v>7</v>
      </c>
      <c r="J9" s="7">
        <v>6</v>
      </c>
      <c r="K9" s="7">
        <v>6</v>
      </c>
      <c r="L9" s="7">
        <v>5</v>
      </c>
      <c r="M9" s="8">
        <f>Y9</f>
        <v>5.8181818181818183</v>
      </c>
      <c r="N9" s="5">
        <v>8</v>
      </c>
      <c r="O9" s="7">
        <v>6</v>
      </c>
      <c r="P9" s="7">
        <v>4</v>
      </c>
      <c r="Q9" s="7">
        <v>4</v>
      </c>
      <c r="R9" s="6">
        <f t="shared" si="0"/>
        <v>73.818181818181813</v>
      </c>
      <c r="S9" s="5">
        <v>8</v>
      </c>
      <c r="T9" s="5">
        <v>8</v>
      </c>
      <c r="U9" s="5">
        <v>7</v>
      </c>
      <c r="V9" s="9">
        <f t="shared" si="1"/>
        <v>50.818181818181813</v>
      </c>
      <c r="W9" s="3">
        <f>F9+G9+H9+I9+J9+K9+L9+N9+O9+P9</f>
        <v>64</v>
      </c>
      <c r="X9" s="3">
        <v>11</v>
      </c>
      <c r="Y9" s="13">
        <f>W9/X9</f>
        <v>5.8181818181818183</v>
      </c>
    </row>
    <row r="10" spans="1:25" x14ac:dyDescent="0.35">
      <c r="A10">
        <v>22</v>
      </c>
      <c r="C10" s="4">
        <v>5778</v>
      </c>
      <c r="D10" s="3" t="s">
        <v>29</v>
      </c>
      <c r="E10" s="3">
        <v>5</v>
      </c>
      <c r="F10" s="7">
        <v>9</v>
      </c>
      <c r="G10" s="7">
        <v>9</v>
      </c>
      <c r="H10" s="8">
        <f>Y10</f>
        <v>5.875</v>
      </c>
      <c r="I10" s="7">
        <v>6</v>
      </c>
      <c r="J10" s="5">
        <v>28</v>
      </c>
      <c r="K10" s="7">
        <v>10</v>
      </c>
      <c r="L10" s="7">
        <v>1</v>
      </c>
      <c r="M10" s="7">
        <v>4</v>
      </c>
      <c r="N10" s="7">
        <v>5</v>
      </c>
      <c r="O10" s="5">
        <v>28</v>
      </c>
      <c r="P10" s="5">
        <v>28</v>
      </c>
      <c r="Q10" s="7">
        <v>3</v>
      </c>
      <c r="R10" s="6">
        <f t="shared" si="0"/>
        <v>136.875</v>
      </c>
      <c r="S10" s="5">
        <v>28</v>
      </c>
      <c r="T10" s="5">
        <v>28</v>
      </c>
      <c r="U10" s="5">
        <v>28</v>
      </c>
      <c r="V10" s="9">
        <f t="shared" si="1"/>
        <v>52.875</v>
      </c>
      <c r="W10" s="3">
        <f>F10+G10+I10+K10+L10+M10+N10+Q10</f>
        <v>47</v>
      </c>
      <c r="X10" s="3">
        <v>8</v>
      </c>
      <c r="Y10" s="13">
        <f>W10/X10</f>
        <v>5.875</v>
      </c>
    </row>
    <row r="11" spans="1:25" x14ac:dyDescent="0.35">
      <c r="A11">
        <v>24</v>
      </c>
      <c r="C11" s="4">
        <v>7705</v>
      </c>
      <c r="D11" s="3" t="s">
        <v>26</v>
      </c>
      <c r="E11" s="3">
        <v>6</v>
      </c>
      <c r="F11" s="7">
        <v>2</v>
      </c>
      <c r="G11" s="7">
        <v>1</v>
      </c>
      <c r="H11" s="7">
        <v>5</v>
      </c>
      <c r="I11" s="5">
        <v>28</v>
      </c>
      <c r="J11" s="5">
        <v>28</v>
      </c>
      <c r="K11" s="5">
        <v>28</v>
      </c>
      <c r="L11" s="7">
        <v>28</v>
      </c>
      <c r="M11" s="7">
        <v>2</v>
      </c>
      <c r="N11" s="7">
        <v>3</v>
      </c>
      <c r="O11" s="7">
        <v>3</v>
      </c>
      <c r="P11" s="7">
        <v>28</v>
      </c>
      <c r="Q11" s="7">
        <v>2</v>
      </c>
      <c r="R11" s="6">
        <f t="shared" si="0"/>
        <v>158</v>
      </c>
      <c r="S11" s="5">
        <v>28</v>
      </c>
      <c r="T11" s="5">
        <v>28</v>
      </c>
      <c r="U11" s="5">
        <v>28</v>
      </c>
      <c r="V11" s="9">
        <f t="shared" si="1"/>
        <v>74</v>
      </c>
      <c r="W11" s="3"/>
      <c r="X11" s="3"/>
      <c r="Y11" s="6"/>
    </row>
    <row r="12" spans="1:25" x14ac:dyDescent="0.35">
      <c r="A12">
        <v>1</v>
      </c>
      <c r="C12" s="4">
        <v>1</v>
      </c>
      <c r="D12" s="3" t="s">
        <v>27</v>
      </c>
      <c r="E12" s="3">
        <v>7</v>
      </c>
      <c r="F12" s="7">
        <v>10</v>
      </c>
      <c r="G12" s="7">
        <v>10</v>
      </c>
      <c r="H12" s="5">
        <v>28</v>
      </c>
      <c r="I12" s="5">
        <v>28</v>
      </c>
      <c r="J12" s="7">
        <v>8</v>
      </c>
      <c r="K12" s="7">
        <v>5</v>
      </c>
      <c r="L12" s="5">
        <v>28</v>
      </c>
      <c r="M12" s="7">
        <v>6</v>
      </c>
      <c r="N12" s="7">
        <v>28</v>
      </c>
      <c r="O12" s="7">
        <v>2</v>
      </c>
      <c r="P12" s="7">
        <v>28</v>
      </c>
      <c r="Q12" s="7">
        <v>7</v>
      </c>
      <c r="R12" s="6">
        <f t="shared" si="0"/>
        <v>188</v>
      </c>
      <c r="S12" s="5">
        <v>28</v>
      </c>
      <c r="T12" s="5">
        <v>28</v>
      </c>
      <c r="U12" s="5">
        <v>28</v>
      </c>
      <c r="V12" s="9">
        <f t="shared" si="1"/>
        <v>104</v>
      </c>
      <c r="W12" s="3"/>
      <c r="X12" s="3"/>
      <c r="Y12" s="3"/>
    </row>
    <row r="13" spans="1:25" x14ac:dyDescent="0.35">
      <c r="A13">
        <v>9</v>
      </c>
      <c r="C13" s="4">
        <v>31</v>
      </c>
      <c r="D13" s="3" t="s">
        <v>31</v>
      </c>
      <c r="E13" s="3">
        <v>8</v>
      </c>
      <c r="F13" s="7">
        <v>3</v>
      </c>
      <c r="G13" s="7">
        <v>6</v>
      </c>
      <c r="H13" s="7">
        <v>4</v>
      </c>
      <c r="I13" s="8">
        <f>Y13</f>
        <v>3.6</v>
      </c>
      <c r="J13" s="7">
        <v>3</v>
      </c>
      <c r="K13" s="7">
        <v>2</v>
      </c>
      <c r="L13" s="5">
        <v>28</v>
      </c>
      <c r="M13" s="5">
        <v>28</v>
      </c>
      <c r="N13" s="5">
        <v>28</v>
      </c>
      <c r="O13" s="7">
        <v>28</v>
      </c>
      <c r="P13" s="7">
        <v>28</v>
      </c>
      <c r="Q13" s="7">
        <v>28</v>
      </c>
      <c r="R13" s="6">
        <f t="shared" si="0"/>
        <v>189.6</v>
      </c>
      <c r="S13" s="5">
        <v>28</v>
      </c>
      <c r="T13" s="5">
        <v>28</v>
      </c>
      <c r="U13" s="5">
        <v>28</v>
      </c>
      <c r="V13" s="9">
        <f t="shared" si="1"/>
        <v>105.6</v>
      </c>
      <c r="W13" s="3">
        <f>F13+G13+H13+J13+K13</f>
        <v>18</v>
      </c>
      <c r="X13" s="3">
        <v>5</v>
      </c>
      <c r="Y13" s="13">
        <f>W13/X13</f>
        <v>3.6</v>
      </c>
    </row>
    <row r="14" spans="1:25" x14ac:dyDescent="0.35">
      <c r="A14">
        <v>13</v>
      </c>
      <c r="C14" s="4">
        <v>352</v>
      </c>
      <c r="D14" s="3" t="s">
        <v>30</v>
      </c>
      <c r="E14" s="3">
        <v>9</v>
      </c>
      <c r="F14" s="7">
        <v>6</v>
      </c>
      <c r="G14" s="7">
        <v>5</v>
      </c>
      <c r="H14" s="5">
        <v>28</v>
      </c>
      <c r="I14" s="5">
        <v>28</v>
      </c>
      <c r="J14" s="5">
        <v>28</v>
      </c>
      <c r="K14" s="7">
        <v>12</v>
      </c>
      <c r="L14" s="7">
        <v>4</v>
      </c>
      <c r="M14" s="7">
        <v>28</v>
      </c>
      <c r="N14" s="8">
        <f>Y14</f>
        <v>7.2</v>
      </c>
      <c r="O14" s="8">
        <f>Y14</f>
        <v>7.2</v>
      </c>
      <c r="P14" s="7">
        <v>28</v>
      </c>
      <c r="Q14" s="7">
        <v>9</v>
      </c>
      <c r="R14" s="6">
        <f t="shared" si="0"/>
        <v>190.39999999999998</v>
      </c>
      <c r="S14" s="5">
        <v>28</v>
      </c>
      <c r="T14" s="5">
        <v>28</v>
      </c>
      <c r="U14" s="5">
        <v>28</v>
      </c>
      <c r="V14" s="9">
        <f t="shared" si="1"/>
        <v>106.39999999999998</v>
      </c>
      <c r="W14" s="3">
        <f>F14+G14+L14+K14+Q14</f>
        <v>36</v>
      </c>
      <c r="X14" s="3">
        <v>5</v>
      </c>
      <c r="Y14" s="13">
        <f>W14/X14</f>
        <v>7.2</v>
      </c>
    </row>
    <row r="15" spans="1:25" x14ac:dyDescent="0.35">
      <c r="A15">
        <v>16</v>
      </c>
      <c r="C15" s="4">
        <v>2126</v>
      </c>
      <c r="D15" s="3" t="s">
        <v>41</v>
      </c>
      <c r="E15" s="3">
        <v>10</v>
      </c>
      <c r="F15" s="5">
        <v>28</v>
      </c>
      <c r="G15" s="7">
        <v>8</v>
      </c>
      <c r="H15" s="5">
        <v>28</v>
      </c>
      <c r="I15" s="7">
        <v>4</v>
      </c>
      <c r="J15" s="5">
        <v>28</v>
      </c>
      <c r="K15" s="7">
        <v>28</v>
      </c>
      <c r="L15" s="7">
        <v>28</v>
      </c>
      <c r="M15" s="7">
        <v>28</v>
      </c>
      <c r="N15" s="7">
        <v>7</v>
      </c>
      <c r="O15" s="7">
        <v>1</v>
      </c>
      <c r="P15" s="7">
        <v>2</v>
      </c>
      <c r="Q15" s="7">
        <v>6</v>
      </c>
      <c r="R15" s="6">
        <f t="shared" si="0"/>
        <v>196</v>
      </c>
      <c r="S15" s="5">
        <v>28</v>
      </c>
      <c r="T15" s="5">
        <v>28</v>
      </c>
      <c r="U15" s="5">
        <v>28</v>
      </c>
      <c r="V15" s="9">
        <f t="shared" si="1"/>
        <v>112</v>
      </c>
      <c r="W15" s="3"/>
      <c r="X15" s="3"/>
      <c r="Y15" s="3"/>
    </row>
    <row r="16" spans="1:25" x14ac:dyDescent="0.35">
      <c r="A16">
        <v>21</v>
      </c>
      <c r="C16" s="4">
        <v>5047</v>
      </c>
      <c r="D16" s="3" t="s">
        <v>24</v>
      </c>
      <c r="E16" s="3">
        <v>11</v>
      </c>
      <c r="F16" s="5">
        <v>28</v>
      </c>
      <c r="G16" s="7">
        <v>4</v>
      </c>
      <c r="H16" s="5">
        <v>28</v>
      </c>
      <c r="I16" s="7">
        <v>5</v>
      </c>
      <c r="J16" s="7">
        <v>5</v>
      </c>
      <c r="K16" s="8">
        <f>Y16</f>
        <v>4.8</v>
      </c>
      <c r="L16" s="5">
        <v>28</v>
      </c>
      <c r="M16" s="7">
        <v>28</v>
      </c>
      <c r="N16" s="7">
        <v>28</v>
      </c>
      <c r="O16" s="7">
        <v>7</v>
      </c>
      <c r="P16" s="7">
        <v>3</v>
      </c>
      <c r="Q16" s="7">
        <v>28</v>
      </c>
      <c r="R16" s="6">
        <f t="shared" si="0"/>
        <v>196.8</v>
      </c>
      <c r="S16" s="5">
        <v>28</v>
      </c>
      <c r="T16" s="5">
        <v>28</v>
      </c>
      <c r="U16" s="5">
        <v>28</v>
      </c>
      <c r="V16" s="9">
        <f t="shared" si="1"/>
        <v>112.80000000000001</v>
      </c>
      <c r="W16" s="3">
        <f>G16+I16+J16+O16+P16</f>
        <v>24</v>
      </c>
      <c r="X16" s="3">
        <v>5</v>
      </c>
      <c r="Y16" s="13">
        <f>W16/X16</f>
        <v>4.8</v>
      </c>
    </row>
    <row r="17" spans="1:25" x14ac:dyDescent="0.35">
      <c r="A17">
        <v>6</v>
      </c>
      <c r="C17" s="4">
        <v>6</v>
      </c>
      <c r="D17" s="3" t="s">
        <v>32</v>
      </c>
      <c r="E17" s="3">
        <v>12</v>
      </c>
      <c r="F17" s="5">
        <v>28</v>
      </c>
      <c r="G17" s="5">
        <v>28</v>
      </c>
      <c r="H17" s="5">
        <v>28</v>
      </c>
      <c r="I17" s="7">
        <v>3</v>
      </c>
      <c r="J17" s="7">
        <v>2</v>
      </c>
      <c r="K17" s="7">
        <v>4</v>
      </c>
      <c r="L17" s="7">
        <v>28</v>
      </c>
      <c r="M17" s="7">
        <v>28</v>
      </c>
      <c r="N17" s="7">
        <v>28</v>
      </c>
      <c r="O17" s="7">
        <v>10</v>
      </c>
      <c r="P17" s="7">
        <v>28</v>
      </c>
      <c r="Q17" s="7">
        <v>8</v>
      </c>
      <c r="R17" s="6">
        <f t="shared" si="0"/>
        <v>223</v>
      </c>
      <c r="S17" s="5">
        <v>28</v>
      </c>
      <c r="T17" s="5">
        <v>28</v>
      </c>
      <c r="U17" s="5">
        <v>28</v>
      </c>
      <c r="V17" s="9">
        <f t="shared" si="1"/>
        <v>139</v>
      </c>
      <c r="W17" s="3"/>
      <c r="X17" s="3"/>
      <c r="Y17" s="6"/>
    </row>
    <row r="18" spans="1:25" x14ac:dyDescent="0.35">
      <c r="A18">
        <v>11</v>
      </c>
      <c r="C18" s="4">
        <v>85</v>
      </c>
      <c r="D18" s="3" t="s">
        <v>23</v>
      </c>
      <c r="E18" s="3">
        <v>13</v>
      </c>
      <c r="F18" s="7">
        <v>1</v>
      </c>
      <c r="G18" s="5">
        <v>28</v>
      </c>
      <c r="H18" s="7">
        <v>2</v>
      </c>
      <c r="I18" s="7">
        <v>8</v>
      </c>
      <c r="J18" s="5">
        <v>28</v>
      </c>
      <c r="K18" s="5">
        <v>28</v>
      </c>
      <c r="L18" s="7">
        <v>28</v>
      </c>
      <c r="M18" s="7">
        <v>28</v>
      </c>
      <c r="N18" s="7">
        <v>28</v>
      </c>
      <c r="O18" s="7">
        <v>28</v>
      </c>
      <c r="P18" s="7">
        <v>28</v>
      </c>
      <c r="Q18" s="7">
        <v>28</v>
      </c>
      <c r="R18" s="6">
        <f t="shared" si="0"/>
        <v>263</v>
      </c>
      <c r="S18" s="5">
        <v>28</v>
      </c>
      <c r="T18" s="5">
        <v>28</v>
      </c>
      <c r="U18" s="5">
        <v>28</v>
      </c>
      <c r="V18" s="9">
        <f t="shared" si="1"/>
        <v>179</v>
      </c>
      <c r="W18" s="3"/>
      <c r="X18" s="3"/>
      <c r="Y18" s="3"/>
    </row>
    <row r="19" spans="1:25" x14ac:dyDescent="0.35">
      <c r="A19">
        <v>12</v>
      </c>
      <c r="C19" s="4">
        <v>279</v>
      </c>
      <c r="D19" s="3" t="s">
        <v>45</v>
      </c>
      <c r="E19" s="3">
        <v>14</v>
      </c>
      <c r="F19" s="5">
        <v>28</v>
      </c>
      <c r="G19" s="8">
        <f>Y19</f>
        <v>5</v>
      </c>
      <c r="H19" s="5">
        <v>28</v>
      </c>
      <c r="I19" s="5">
        <v>28</v>
      </c>
      <c r="J19" s="7">
        <v>28</v>
      </c>
      <c r="K19" s="7">
        <v>28</v>
      </c>
      <c r="L19" s="7">
        <v>28</v>
      </c>
      <c r="M19" s="7">
        <v>5</v>
      </c>
      <c r="N19" s="7">
        <v>28</v>
      </c>
      <c r="O19" s="7">
        <v>28</v>
      </c>
      <c r="P19" s="7">
        <v>28</v>
      </c>
      <c r="Q19" s="7">
        <v>28</v>
      </c>
      <c r="R19" s="6">
        <f t="shared" si="0"/>
        <v>290</v>
      </c>
      <c r="S19" s="5">
        <v>28</v>
      </c>
      <c r="T19" s="5">
        <v>28</v>
      </c>
      <c r="U19" s="5">
        <v>28</v>
      </c>
      <c r="V19" s="9">
        <f t="shared" si="1"/>
        <v>206</v>
      </c>
      <c r="W19" s="3">
        <f>M19</f>
        <v>5</v>
      </c>
      <c r="X19" s="3">
        <v>1</v>
      </c>
      <c r="Y19" s="13">
        <f>W19/X19</f>
        <v>5</v>
      </c>
    </row>
    <row r="20" spans="1:25" x14ac:dyDescent="0.35">
      <c r="A20">
        <v>23</v>
      </c>
      <c r="C20" s="4">
        <v>7036</v>
      </c>
      <c r="D20" s="3" t="s">
        <v>33</v>
      </c>
      <c r="E20" s="3">
        <v>15</v>
      </c>
      <c r="F20" s="7">
        <v>5</v>
      </c>
      <c r="G20" s="5">
        <v>28</v>
      </c>
      <c r="H20" s="5">
        <v>28</v>
      </c>
      <c r="I20" s="5">
        <v>28</v>
      </c>
      <c r="J20" s="7">
        <v>28</v>
      </c>
      <c r="K20" s="7">
        <v>28</v>
      </c>
      <c r="L20" s="8">
        <f>Y20</f>
        <v>5</v>
      </c>
      <c r="M20" s="7">
        <v>28</v>
      </c>
      <c r="N20" s="7">
        <v>28</v>
      </c>
      <c r="O20" s="7">
        <v>28</v>
      </c>
      <c r="P20" s="7">
        <v>28</v>
      </c>
      <c r="Q20" s="7">
        <v>28</v>
      </c>
      <c r="R20" s="6">
        <f t="shared" si="0"/>
        <v>290</v>
      </c>
      <c r="S20" s="5">
        <v>28</v>
      </c>
      <c r="T20" s="5">
        <v>28</v>
      </c>
      <c r="U20" s="5">
        <v>28</v>
      </c>
      <c r="V20" s="9">
        <f t="shared" si="1"/>
        <v>206</v>
      </c>
      <c r="W20" s="3">
        <f>F20</f>
        <v>5</v>
      </c>
      <c r="X20" s="3">
        <v>1</v>
      </c>
      <c r="Y20" s="13">
        <f>W20/X20</f>
        <v>5</v>
      </c>
    </row>
    <row r="21" spans="1:25" x14ac:dyDescent="0.35">
      <c r="A21">
        <v>14</v>
      </c>
      <c r="C21" s="4">
        <v>1511</v>
      </c>
      <c r="D21" s="3" t="s">
        <v>46</v>
      </c>
      <c r="E21" s="3">
        <v>16</v>
      </c>
      <c r="F21" s="5">
        <v>28</v>
      </c>
      <c r="G21" s="5">
        <v>28</v>
      </c>
      <c r="H21" s="5">
        <v>28</v>
      </c>
      <c r="I21" s="7">
        <v>28</v>
      </c>
      <c r="J21" s="7">
        <v>9</v>
      </c>
      <c r="K21" s="7">
        <v>7</v>
      </c>
      <c r="L21" s="7">
        <v>28</v>
      </c>
      <c r="M21" s="7">
        <v>28</v>
      </c>
      <c r="N21" s="7">
        <v>28</v>
      </c>
      <c r="O21" s="7">
        <v>28</v>
      </c>
      <c r="P21" s="7">
        <v>28</v>
      </c>
      <c r="Q21" s="7">
        <v>28</v>
      </c>
      <c r="R21" s="6">
        <f t="shared" si="0"/>
        <v>296</v>
      </c>
      <c r="S21" s="5">
        <v>28</v>
      </c>
      <c r="T21" s="5">
        <v>28</v>
      </c>
      <c r="U21" s="5">
        <v>28</v>
      </c>
      <c r="V21" s="9">
        <f t="shared" si="1"/>
        <v>212</v>
      </c>
      <c r="W21" s="3"/>
      <c r="X21" s="3"/>
      <c r="Y21" s="3"/>
    </row>
    <row r="22" spans="1:25" x14ac:dyDescent="0.35">
      <c r="A22">
        <v>5</v>
      </c>
      <c r="C22" s="4">
        <v>5</v>
      </c>
      <c r="D22" s="3" t="s">
        <v>37</v>
      </c>
      <c r="E22" s="3">
        <v>17</v>
      </c>
      <c r="F22" s="5">
        <v>28</v>
      </c>
      <c r="G22" s="5">
        <v>28</v>
      </c>
      <c r="H22" s="5">
        <v>28</v>
      </c>
      <c r="I22" s="7">
        <v>28</v>
      </c>
      <c r="J22" s="7">
        <v>28</v>
      </c>
      <c r="K22" s="7">
        <v>28</v>
      </c>
      <c r="L22" s="7">
        <v>28</v>
      </c>
      <c r="M22" s="7">
        <v>28</v>
      </c>
      <c r="N22" s="7">
        <v>6</v>
      </c>
      <c r="O22" s="7">
        <v>28</v>
      </c>
      <c r="P22" s="7">
        <v>28</v>
      </c>
      <c r="Q22" s="7">
        <v>10</v>
      </c>
      <c r="R22" s="6">
        <f t="shared" si="0"/>
        <v>296</v>
      </c>
      <c r="S22" s="5">
        <v>28</v>
      </c>
      <c r="T22" s="5">
        <v>28</v>
      </c>
      <c r="U22" s="5">
        <v>28</v>
      </c>
      <c r="V22" s="9">
        <f t="shared" si="1"/>
        <v>212</v>
      </c>
      <c r="W22" s="3"/>
      <c r="X22" s="3"/>
      <c r="Y22" s="3"/>
    </row>
    <row r="23" spans="1:25" x14ac:dyDescent="0.35">
      <c r="A23">
        <v>10</v>
      </c>
      <c r="C23" s="4">
        <v>58</v>
      </c>
      <c r="D23" s="3" t="s">
        <v>44</v>
      </c>
      <c r="E23" s="3">
        <v>18</v>
      </c>
      <c r="F23" s="5">
        <v>28</v>
      </c>
      <c r="G23" s="5">
        <v>28</v>
      </c>
      <c r="H23" s="5">
        <v>28</v>
      </c>
      <c r="I23" s="7">
        <v>28</v>
      </c>
      <c r="J23" s="7">
        <v>28</v>
      </c>
      <c r="K23" s="7">
        <v>28</v>
      </c>
      <c r="L23" s="7">
        <v>28</v>
      </c>
      <c r="M23" s="7">
        <v>8</v>
      </c>
      <c r="N23" s="7">
        <v>28</v>
      </c>
      <c r="O23" s="7">
        <v>28</v>
      </c>
      <c r="P23" s="7">
        <v>28</v>
      </c>
      <c r="Q23" s="7">
        <v>12</v>
      </c>
      <c r="R23" s="6">
        <f t="shared" si="0"/>
        <v>300</v>
      </c>
      <c r="S23" s="5">
        <v>28</v>
      </c>
      <c r="T23" s="5">
        <v>28</v>
      </c>
      <c r="U23" s="5">
        <v>28</v>
      </c>
      <c r="V23" s="9">
        <f t="shared" si="1"/>
        <v>216</v>
      </c>
      <c r="W23" s="3"/>
      <c r="X23" s="3"/>
      <c r="Y23" s="3"/>
    </row>
    <row r="24" spans="1:25" x14ac:dyDescent="0.35">
      <c r="A24">
        <v>8</v>
      </c>
      <c r="C24" s="4">
        <v>28</v>
      </c>
      <c r="D24" s="3" t="s">
        <v>43</v>
      </c>
      <c r="E24" s="3">
        <v>19</v>
      </c>
      <c r="F24" s="7">
        <v>11</v>
      </c>
      <c r="G24" s="5">
        <v>28</v>
      </c>
      <c r="H24" s="5">
        <v>28</v>
      </c>
      <c r="I24" s="7">
        <v>28</v>
      </c>
      <c r="J24" s="7">
        <v>28</v>
      </c>
      <c r="K24" s="7">
        <v>28</v>
      </c>
      <c r="L24" s="7">
        <v>28</v>
      </c>
      <c r="M24" s="7">
        <v>28</v>
      </c>
      <c r="N24" s="7">
        <v>28</v>
      </c>
      <c r="O24" s="7">
        <v>28</v>
      </c>
      <c r="P24" s="7">
        <v>28</v>
      </c>
      <c r="Q24" s="10">
        <v>11</v>
      </c>
      <c r="R24" s="6">
        <f t="shared" si="0"/>
        <v>302</v>
      </c>
      <c r="S24" s="5">
        <v>28</v>
      </c>
      <c r="T24" s="5">
        <v>28</v>
      </c>
      <c r="U24" s="5">
        <v>28</v>
      </c>
      <c r="V24" s="9">
        <f t="shared" si="1"/>
        <v>218</v>
      </c>
      <c r="W24" s="3">
        <f>F24</f>
        <v>11</v>
      </c>
      <c r="X24" s="3">
        <v>1</v>
      </c>
      <c r="Y24" s="14">
        <v>11</v>
      </c>
    </row>
    <row r="25" spans="1:25" x14ac:dyDescent="0.35">
      <c r="A25">
        <v>26</v>
      </c>
      <c r="C25" s="4">
        <v>8441</v>
      </c>
      <c r="D25" s="3" t="s">
        <v>28</v>
      </c>
      <c r="E25" s="3">
        <v>20</v>
      </c>
      <c r="F25" s="5">
        <v>28</v>
      </c>
      <c r="G25" s="7">
        <v>11</v>
      </c>
      <c r="H25" s="5">
        <v>28</v>
      </c>
      <c r="I25" s="7">
        <v>28</v>
      </c>
      <c r="J25" s="7">
        <v>28</v>
      </c>
      <c r="K25" s="7">
        <v>28</v>
      </c>
      <c r="L25" s="7">
        <v>28</v>
      </c>
      <c r="M25" s="7">
        <v>28</v>
      </c>
      <c r="N25" s="7">
        <v>28</v>
      </c>
      <c r="O25" s="7">
        <v>28</v>
      </c>
      <c r="P25" s="7">
        <v>28</v>
      </c>
      <c r="Q25" s="7">
        <v>11</v>
      </c>
      <c r="R25" s="6">
        <f t="shared" si="0"/>
        <v>302</v>
      </c>
      <c r="S25" s="5">
        <v>28</v>
      </c>
      <c r="T25" s="5">
        <v>28</v>
      </c>
      <c r="U25" s="5">
        <v>28</v>
      </c>
      <c r="V25" s="9">
        <f t="shared" si="1"/>
        <v>218</v>
      </c>
      <c r="W25" s="3"/>
      <c r="X25" s="3"/>
      <c r="Y25" s="3"/>
    </row>
    <row r="26" spans="1:25" x14ac:dyDescent="0.35">
      <c r="A26">
        <v>19</v>
      </c>
      <c r="C26" s="4">
        <v>3161</v>
      </c>
      <c r="D26" s="3" t="s">
        <v>48</v>
      </c>
      <c r="E26" s="3">
        <v>21</v>
      </c>
      <c r="F26" s="5">
        <v>28</v>
      </c>
      <c r="G26" s="5">
        <v>28</v>
      </c>
      <c r="H26" s="5">
        <v>28</v>
      </c>
      <c r="I26" s="7">
        <v>28</v>
      </c>
      <c r="J26" s="7">
        <v>28</v>
      </c>
      <c r="K26" s="7">
        <v>1</v>
      </c>
      <c r="L26" s="7">
        <v>28</v>
      </c>
      <c r="M26" s="7">
        <v>28</v>
      </c>
      <c r="N26" s="7">
        <v>28</v>
      </c>
      <c r="O26" s="7">
        <v>28</v>
      </c>
      <c r="P26" s="7">
        <v>28</v>
      </c>
      <c r="Q26" s="7">
        <v>28</v>
      </c>
      <c r="R26" s="6">
        <f t="shared" si="0"/>
        <v>309</v>
      </c>
      <c r="S26" s="5">
        <v>28</v>
      </c>
      <c r="T26" s="5">
        <v>28</v>
      </c>
      <c r="U26" s="5">
        <v>28</v>
      </c>
      <c r="V26" s="9">
        <f t="shared" si="1"/>
        <v>225</v>
      </c>
      <c r="W26" s="3"/>
      <c r="X26" s="3"/>
      <c r="Y26" s="3"/>
    </row>
    <row r="27" spans="1:25" x14ac:dyDescent="0.35">
      <c r="A27">
        <v>25</v>
      </c>
      <c r="C27" s="4">
        <v>7854</v>
      </c>
      <c r="D27" s="3" t="s">
        <v>49</v>
      </c>
      <c r="E27" s="3">
        <v>22</v>
      </c>
      <c r="F27" s="5">
        <v>28</v>
      </c>
      <c r="G27" s="5">
        <v>28</v>
      </c>
      <c r="H27" s="5">
        <v>28</v>
      </c>
      <c r="I27" s="7">
        <v>28</v>
      </c>
      <c r="J27" s="7">
        <v>7</v>
      </c>
      <c r="K27" s="7">
        <v>28</v>
      </c>
      <c r="L27" s="7">
        <v>28</v>
      </c>
      <c r="M27" s="7">
        <v>28</v>
      </c>
      <c r="N27" s="7">
        <v>28</v>
      </c>
      <c r="O27" s="7">
        <v>28</v>
      </c>
      <c r="P27" s="7">
        <v>28</v>
      </c>
      <c r="Q27" s="7">
        <v>28</v>
      </c>
      <c r="R27" s="6">
        <f t="shared" si="0"/>
        <v>315</v>
      </c>
      <c r="S27" s="5">
        <v>28</v>
      </c>
      <c r="T27" s="5">
        <v>28</v>
      </c>
      <c r="U27" s="5">
        <v>28</v>
      </c>
      <c r="V27" s="9">
        <f t="shared" si="1"/>
        <v>231</v>
      </c>
      <c r="W27" s="3"/>
      <c r="X27" s="3"/>
      <c r="Y27" s="3"/>
    </row>
    <row r="28" spans="1:25" x14ac:dyDescent="0.35">
      <c r="A28">
        <v>27</v>
      </c>
      <c r="C28" s="4">
        <v>8836</v>
      </c>
      <c r="D28" s="3" t="s">
        <v>50</v>
      </c>
      <c r="E28" s="3">
        <v>23</v>
      </c>
      <c r="F28" s="7">
        <v>7</v>
      </c>
      <c r="G28" s="5">
        <v>28</v>
      </c>
      <c r="H28" s="5">
        <v>28</v>
      </c>
      <c r="I28" s="5">
        <v>28</v>
      </c>
      <c r="J28" s="7">
        <v>28</v>
      </c>
      <c r="K28" s="7">
        <v>28</v>
      </c>
      <c r="L28" s="7">
        <v>28</v>
      </c>
      <c r="M28" s="7">
        <v>28</v>
      </c>
      <c r="N28" s="7">
        <v>28</v>
      </c>
      <c r="O28" s="7">
        <v>28</v>
      </c>
      <c r="P28" s="7">
        <v>28</v>
      </c>
      <c r="Q28" s="7">
        <v>28</v>
      </c>
      <c r="R28" s="6">
        <f t="shared" si="0"/>
        <v>315</v>
      </c>
      <c r="S28" s="5">
        <v>28</v>
      </c>
      <c r="T28" s="5">
        <v>28</v>
      </c>
      <c r="U28" s="5">
        <v>28</v>
      </c>
      <c r="V28" s="9">
        <f t="shared" si="1"/>
        <v>231</v>
      </c>
      <c r="W28" s="3"/>
      <c r="X28" s="3"/>
      <c r="Y28" s="3"/>
    </row>
    <row r="29" spans="1:25" x14ac:dyDescent="0.35">
      <c r="A29">
        <v>2</v>
      </c>
      <c r="C29" s="4">
        <v>2</v>
      </c>
      <c r="D29" s="3" t="s">
        <v>35</v>
      </c>
      <c r="E29" s="3">
        <v>24</v>
      </c>
      <c r="F29" s="5">
        <v>28</v>
      </c>
      <c r="G29" s="5">
        <v>28</v>
      </c>
      <c r="H29" s="5">
        <v>28</v>
      </c>
      <c r="I29" s="7">
        <v>28</v>
      </c>
      <c r="J29" s="7">
        <v>28</v>
      </c>
      <c r="K29" s="7">
        <v>9</v>
      </c>
      <c r="L29" s="7">
        <v>28</v>
      </c>
      <c r="M29" s="7">
        <v>28</v>
      </c>
      <c r="N29" s="7">
        <v>28</v>
      </c>
      <c r="O29" s="7">
        <v>28</v>
      </c>
      <c r="P29" s="7">
        <v>28</v>
      </c>
      <c r="Q29" s="7">
        <v>28</v>
      </c>
      <c r="R29" s="6">
        <f t="shared" si="0"/>
        <v>317</v>
      </c>
      <c r="S29" s="5">
        <v>28</v>
      </c>
      <c r="T29" s="5">
        <v>28</v>
      </c>
      <c r="U29" s="5">
        <v>28</v>
      </c>
      <c r="V29" s="9">
        <f t="shared" si="1"/>
        <v>233</v>
      </c>
      <c r="W29" s="3"/>
      <c r="X29" s="3"/>
      <c r="Y29" s="3"/>
    </row>
    <row r="30" spans="1:25" x14ac:dyDescent="0.35">
      <c r="A30">
        <v>4</v>
      </c>
      <c r="C30" s="4">
        <v>4</v>
      </c>
      <c r="D30" s="3" t="s">
        <v>36</v>
      </c>
      <c r="E30" s="3">
        <v>25</v>
      </c>
      <c r="F30" s="5">
        <v>28</v>
      </c>
      <c r="G30" s="5">
        <v>28</v>
      </c>
      <c r="H30" s="5">
        <v>28</v>
      </c>
      <c r="I30" s="7">
        <v>28</v>
      </c>
      <c r="J30" s="7">
        <v>28</v>
      </c>
      <c r="K30" s="7">
        <v>11</v>
      </c>
      <c r="L30" s="7">
        <v>28</v>
      </c>
      <c r="M30" s="7">
        <v>28</v>
      </c>
      <c r="N30" s="7">
        <v>28</v>
      </c>
      <c r="O30" s="7">
        <v>28</v>
      </c>
      <c r="P30" s="7">
        <v>28</v>
      </c>
      <c r="Q30" s="7">
        <v>28</v>
      </c>
      <c r="R30" s="6">
        <f t="shared" si="0"/>
        <v>319</v>
      </c>
      <c r="S30" s="5">
        <v>28</v>
      </c>
      <c r="T30" s="5">
        <v>28</v>
      </c>
      <c r="U30" s="5">
        <v>28</v>
      </c>
      <c r="V30" s="9">
        <f t="shared" si="1"/>
        <v>235</v>
      </c>
      <c r="W30" s="3"/>
      <c r="X30" s="3"/>
      <c r="Y30" s="3"/>
    </row>
    <row r="31" spans="1:25" x14ac:dyDescent="0.35">
      <c r="A31">
        <v>18</v>
      </c>
      <c r="C31" s="4">
        <v>2417</v>
      </c>
      <c r="D31" s="3" t="s">
        <v>47</v>
      </c>
      <c r="E31" s="3">
        <v>26</v>
      </c>
      <c r="F31" s="5">
        <v>28</v>
      </c>
      <c r="G31" s="5">
        <v>28</v>
      </c>
      <c r="H31" s="5">
        <v>28</v>
      </c>
      <c r="I31" s="7">
        <v>28</v>
      </c>
      <c r="J31" s="7">
        <v>28</v>
      </c>
      <c r="K31" s="7">
        <v>14</v>
      </c>
      <c r="L31" s="7">
        <v>28</v>
      </c>
      <c r="M31" s="7">
        <v>28</v>
      </c>
      <c r="N31" s="7">
        <v>28</v>
      </c>
      <c r="O31" s="7">
        <v>28</v>
      </c>
      <c r="P31" s="7">
        <v>28</v>
      </c>
      <c r="Q31" s="7">
        <v>28</v>
      </c>
      <c r="R31" s="6">
        <f t="shared" si="0"/>
        <v>322</v>
      </c>
      <c r="S31" s="5">
        <v>28</v>
      </c>
      <c r="T31" s="5">
        <v>28</v>
      </c>
      <c r="U31" s="5">
        <v>28</v>
      </c>
      <c r="V31" s="9">
        <f t="shared" si="1"/>
        <v>238</v>
      </c>
      <c r="W31" s="3"/>
      <c r="X31" s="3"/>
      <c r="Y31" s="3"/>
    </row>
    <row r="32" spans="1:25" x14ac:dyDescent="0.35">
      <c r="A32">
        <v>7</v>
      </c>
      <c r="C32" s="4">
        <v>9</v>
      </c>
      <c r="D32" s="3" t="s">
        <v>42</v>
      </c>
      <c r="E32" s="3">
        <v>27</v>
      </c>
      <c r="F32" s="5">
        <v>28</v>
      </c>
      <c r="G32" s="5">
        <v>28</v>
      </c>
      <c r="H32" s="5">
        <v>28</v>
      </c>
      <c r="I32" s="7">
        <v>28</v>
      </c>
      <c r="J32" s="7">
        <v>28</v>
      </c>
      <c r="K32" s="7">
        <v>28</v>
      </c>
      <c r="L32" s="7">
        <v>28</v>
      </c>
      <c r="M32" s="7">
        <v>28</v>
      </c>
      <c r="N32" s="7">
        <v>28</v>
      </c>
      <c r="O32" s="7">
        <v>28</v>
      </c>
      <c r="P32" s="7">
        <v>28</v>
      </c>
      <c r="Q32" s="7">
        <v>28</v>
      </c>
      <c r="R32" s="6">
        <f t="shared" si="0"/>
        <v>336</v>
      </c>
      <c r="S32" s="5">
        <v>28</v>
      </c>
      <c r="T32" s="5">
        <v>28</v>
      </c>
      <c r="U32" s="5">
        <v>28</v>
      </c>
      <c r="V32" s="9">
        <f t="shared" si="1"/>
        <v>252</v>
      </c>
      <c r="W32" s="3"/>
      <c r="X32" s="3"/>
      <c r="Y32" s="3"/>
    </row>
    <row r="34" spans="4:4" x14ac:dyDescent="0.35">
      <c r="D34" s="12" t="s">
        <v>39</v>
      </c>
    </row>
    <row r="35" spans="4:4" x14ac:dyDescent="0.35">
      <c r="D35" s="5" t="s">
        <v>40</v>
      </c>
    </row>
  </sheetData>
  <sortState xmlns:xlrd2="http://schemas.microsoft.com/office/spreadsheetml/2017/richdata2" ref="A6:Y32">
    <sortCondition ref="V8:V32"/>
  </sortState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Deelnemers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Karim Kat</dc:creator>
  <dc:description/>
  <cp:lastModifiedBy>Karim Kat</cp:lastModifiedBy>
  <cp:revision>4</cp:revision>
  <dcterms:created xsi:type="dcterms:W3CDTF">2025-09-03T08:48:17Z</dcterms:created>
  <dcterms:modified xsi:type="dcterms:W3CDTF">2025-09-25T08:23:49Z</dcterms:modified>
  <dc:language>nl-NL</dc:language>
</cp:coreProperties>
</file>