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rim\Dropbox\ZV Het Y wedstrijdcomm_\Dinsdagavond\2025\"/>
    </mc:Choice>
  </mc:AlternateContent>
  <xr:revisionPtr revIDLastSave="0" documentId="8_{958369A7-9266-4ACE-ACB1-19D373C844C1}" xr6:coauthVersionLast="47" xr6:coauthVersionMax="47" xr10:uidLastSave="{00000000-0000-0000-0000-000000000000}"/>
  <bookViews>
    <workbookView xWindow="-110" yWindow="-110" windowWidth="25820" windowHeight="15500" tabRatio="500" xr2:uid="{00000000-000D-0000-FFFF-FFFF00000000}"/>
  </bookViews>
  <sheets>
    <sheet name="Deelnem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12" i="1" l="1"/>
  <c r="V11" i="1"/>
  <c r="V9" i="1"/>
  <c r="V4" i="1"/>
  <c r="X4" i="1" s="1"/>
  <c r="E4" i="1" s="1"/>
  <c r="Q4" i="1" s="1"/>
  <c r="U4" i="1" s="1"/>
  <c r="V7" i="1"/>
  <c r="V6" i="1"/>
  <c r="V5" i="1"/>
  <c r="U28" i="1"/>
  <c r="U26" i="1"/>
  <c r="U24" i="1"/>
  <c r="U23" i="1"/>
  <c r="U22" i="1"/>
  <c r="U21" i="1"/>
  <c r="U15" i="1"/>
  <c r="U3" i="1"/>
  <c r="V17" i="1"/>
  <c r="X17" i="1" s="1"/>
  <c r="K17" i="1" s="1"/>
  <c r="Q17" i="1" s="1"/>
  <c r="U17" i="1" s="1"/>
  <c r="V16" i="1"/>
  <c r="X16" i="1" s="1"/>
  <c r="F16" i="1" s="1"/>
  <c r="Q16" i="1" s="1"/>
  <c r="U16" i="1" s="1"/>
  <c r="X12" i="1"/>
  <c r="J12" i="1" s="1"/>
  <c r="Q12" i="1" s="1"/>
  <c r="U12" i="1" s="1"/>
  <c r="X11" i="1"/>
  <c r="N11" i="1" s="1"/>
  <c r="X9" i="1"/>
  <c r="H9" i="1" s="1"/>
  <c r="Q9" i="1" s="1"/>
  <c r="U9" i="1" s="1"/>
  <c r="X7" i="1"/>
  <c r="L7" i="1" s="1"/>
  <c r="Q7" i="1" s="1"/>
  <c r="U7" i="1" s="1"/>
  <c r="X6" i="1"/>
  <c r="G6" i="1" s="1"/>
  <c r="Q6" i="1" s="1"/>
  <c r="U6" i="1" s="1"/>
  <c r="X5" i="1"/>
  <c r="I5" i="1" s="1"/>
  <c r="Q5" i="1" s="1"/>
  <c r="U5" i="1" s="1"/>
  <c r="Q27" i="1"/>
  <c r="U27" i="1" s="1"/>
  <c r="Q22" i="1"/>
  <c r="Q21" i="1"/>
  <c r="Q18" i="1"/>
  <c r="U18" i="1" s="1"/>
  <c r="Q20" i="1"/>
  <c r="U20" i="1" s="1"/>
  <c r="Q25" i="1"/>
  <c r="U25" i="1" s="1"/>
  <c r="Q23" i="1"/>
  <c r="Q19" i="1"/>
  <c r="U19" i="1" s="1"/>
  <c r="Q28" i="1"/>
  <c r="Q26" i="1"/>
  <c r="Q24" i="1"/>
  <c r="Q29" i="1"/>
  <c r="U29" i="1" s="1"/>
  <c r="Q13" i="1"/>
  <c r="U13" i="1" s="1"/>
  <c r="Q10" i="1"/>
  <c r="U10" i="1" s="1"/>
  <c r="Q8" i="1"/>
  <c r="U8" i="1" s="1"/>
  <c r="Q15" i="1"/>
  <c r="Q3" i="1"/>
  <c r="Q14" i="1"/>
  <c r="U14" i="1" s="1"/>
  <c r="M11" i="1" l="1"/>
  <c r="Q11" i="1" s="1"/>
  <c r="U11" i="1" s="1"/>
</calcChain>
</file>

<file path=xl/sharedStrings.xml><?xml version="1.0" encoding="utf-8"?>
<sst xmlns="http://schemas.openxmlformats.org/spreadsheetml/2006/main" count="54" uniqueCount="54">
  <si>
    <t>sailno</t>
  </si>
  <si>
    <t>overall</t>
  </si>
  <si>
    <t>Totaal pnts</t>
  </si>
  <si>
    <t>pnts1</t>
  </si>
  <si>
    <t>pnts2</t>
  </si>
  <si>
    <t>pnts3</t>
  </si>
  <si>
    <t>pnts4</t>
  </si>
  <si>
    <t>pnts5</t>
  </si>
  <si>
    <t>pnts6</t>
  </si>
  <si>
    <t>pnts7</t>
  </si>
  <si>
    <t>pnts8</t>
  </si>
  <si>
    <t>pnts9</t>
  </si>
  <si>
    <t>pnts10</t>
  </si>
  <si>
    <t>pnts11</t>
  </si>
  <si>
    <t>pnts12</t>
  </si>
  <si>
    <t>Ptnts 1-12</t>
  </si>
  <si>
    <t>aftrek1</t>
  </si>
  <si>
    <t>aftrek2</t>
  </si>
  <si>
    <t>pnts. gezeild</t>
  </si>
  <si>
    <t>races</t>
  </si>
  <si>
    <t>gem.score</t>
  </si>
  <si>
    <t>Mafalda</t>
  </si>
  <si>
    <t>Ponziani</t>
  </si>
  <si>
    <t>Melody</t>
  </si>
  <si>
    <t>Darwin</t>
  </si>
  <si>
    <t>Simply Red</t>
  </si>
  <si>
    <t>Saffier</t>
  </si>
  <si>
    <t>Jabbadabbadoo</t>
  </si>
  <si>
    <t>Feniks</t>
  </si>
  <si>
    <t>BulleButz</t>
  </si>
  <si>
    <t>Kamekura</t>
  </si>
  <si>
    <t>WAHOO</t>
  </si>
  <si>
    <t>Wervelwind</t>
  </si>
  <si>
    <t>Chouette</t>
  </si>
  <si>
    <t>Bries</t>
  </si>
  <si>
    <t>Juffrouw Jannie</t>
  </si>
  <si>
    <t>Larissa</t>
  </si>
  <si>
    <t>Sangha</t>
  </si>
  <si>
    <t>dd.</t>
  </si>
  <si>
    <t>Startschip</t>
  </si>
  <si>
    <t>Aftrekrace</t>
  </si>
  <si>
    <t>Aurora</t>
  </si>
  <si>
    <t>Race</t>
  </si>
  <si>
    <t>Olver</t>
  </si>
  <si>
    <t>Woeker</t>
  </si>
  <si>
    <t>Jutter</t>
  </si>
  <si>
    <t>Nanux</t>
  </si>
  <si>
    <t>Katapult</t>
  </si>
  <si>
    <t>I Fjarde</t>
  </si>
  <si>
    <t>Foolproof</t>
  </si>
  <si>
    <t>Quinto</t>
  </si>
  <si>
    <t>Element</t>
  </si>
  <si>
    <t>aftrek3</t>
  </si>
  <si>
    <t>Bootnaam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</si>
</sst>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4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5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164" fontId="2" fillId="3" borderId="1" xfId="0" applyNumberFormat="1" applyFont="1" applyFill="1" applyBorder="1"/>
    <xf numFmtId="164" fontId="3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topLeftCell="B1" zoomScaleNormal="100" workbookViewId="0">
      <selection activeCell="R35" sqref="R35"/>
    </sheetView>
  </sheetViews>
  <sheetFormatPr defaultColWidth="8.54296875" defaultRowHeight="14.5" x14ac:dyDescent="0.35"/>
  <cols>
    <col min="1" max="1" width="2.81640625" bestFit="1" customWidth="1"/>
    <col min="2" max="2" width="6.26953125" style="1" customWidth="1"/>
    <col min="3" max="3" width="14.7265625" customWidth="1"/>
    <col min="4" max="4" width="7" customWidth="1"/>
    <col min="5" max="5" width="10" customWidth="1"/>
    <col min="6" max="16" width="8.6328125" customWidth="1"/>
    <col min="17" max="17" width="9.6328125" customWidth="1"/>
    <col min="18" max="20" width="7.26953125" customWidth="1"/>
    <col min="21" max="21" width="10.6328125" customWidth="1"/>
    <col min="22" max="22" width="12.81640625" customWidth="1"/>
    <col min="23" max="23" width="9.90625" customWidth="1"/>
    <col min="16283" max="16384" width="11.54296875" customWidth="1"/>
  </cols>
  <sheetData>
    <row r="1" spans="1:24" x14ac:dyDescent="0.35">
      <c r="B1" s="2" t="s">
        <v>0</v>
      </c>
      <c r="C1" s="3" t="s">
        <v>53</v>
      </c>
      <c r="D1" s="3" t="s">
        <v>1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52</v>
      </c>
      <c r="U1" s="3" t="s">
        <v>2</v>
      </c>
      <c r="V1" s="3" t="s">
        <v>18</v>
      </c>
      <c r="W1" s="3" t="s">
        <v>19</v>
      </c>
      <c r="X1" s="3" t="s">
        <v>20</v>
      </c>
    </row>
    <row r="3" spans="1:24" x14ac:dyDescent="0.35">
      <c r="A3">
        <v>17</v>
      </c>
      <c r="B3" s="4">
        <v>2146</v>
      </c>
      <c r="C3" s="3" t="s">
        <v>22</v>
      </c>
      <c r="D3" s="3">
        <v>1</v>
      </c>
      <c r="E3" s="5">
        <v>28</v>
      </c>
      <c r="F3" s="5">
        <v>28</v>
      </c>
      <c r="G3" s="10">
        <v>1</v>
      </c>
      <c r="H3" s="10">
        <v>1</v>
      </c>
      <c r="I3" s="10">
        <v>1</v>
      </c>
      <c r="J3" s="5">
        <v>8</v>
      </c>
      <c r="K3" s="10">
        <v>3</v>
      </c>
      <c r="L3" s="10">
        <v>1</v>
      </c>
      <c r="M3" s="10">
        <v>1</v>
      </c>
      <c r="N3" s="10">
        <v>4</v>
      </c>
      <c r="O3" s="10">
        <v>0</v>
      </c>
      <c r="P3" s="10">
        <v>0</v>
      </c>
      <c r="Q3" s="6">
        <f t="shared" ref="Q3:Q29" si="0">SUM(E3:P3)</f>
        <v>76</v>
      </c>
      <c r="R3" s="5">
        <v>28</v>
      </c>
      <c r="S3" s="5">
        <v>28</v>
      </c>
      <c r="T3" s="5">
        <v>8</v>
      </c>
      <c r="U3" s="12">
        <f>Q3-R3-S3-T3</f>
        <v>12</v>
      </c>
      <c r="V3" s="3"/>
      <c r="W3" s="3"/>
      <c r="X3" s="3"/>
    </row>
    <row r="4" spans="1:24" x14ac:dyDescent="0.35">
      <c r="A4">
        <v>15</v>
      </c>
      <c r="B4" s="4">
        <v>1942</v>
      </c>
      <c r="C4" s="3" t="s">
        <v>21</v>
      </c>
      <c r="D4" s="3">
        <v>2</v>
      </c>
      <c r="E4" s="11">
        <f>X4</f>
        <v>2.875</v>
      </c>
      <c r="F4" s="10">
        <v>2</v>
      </c>
      <c r="G4" s="10">
        <v>3</v>
      </c>
      <c r="H4" s="10">
        <v>2</v>
      </c>
      <c r="I4" s="5">
        <v>4</v>
      </c>
      <c r="J4" s="5">
        <v>28</v>
      </c>
      <c r="K4" s="10">
        <v>2</v>
      </c>
      <c r="L4" s="10">
        <v>3</v>
      </c>
      <c r="M4" s="10">
        <v>2</v>
      </c>
      <c r="N4" s="5">
        <v>5</v>
      </c>
      <c r="O4" s="10">
        <v>0</v>
      </c>
      <c r="P4" s="10">
        <v>0</v>
      </c>
      <c r="Q4" s="6">
        <f t="shared" si="0"/>
        <v>53.875</v>
      </c>
      <c r="R4" s="5">
        <v>28</v>
      </c>
      <c r="S4" s="5">
        <v>4</v>
      </c>
      <c r="T4" s="5">
        <v>5</v>
      </c>
      <c r="U4" s="12">
        <f t="shared" ref="U4:U29" si="1">Q4-R4-S4-T4</f>
        <v>16.875</v>
      </c>
      <c r="V4" s="3">
        <f>F4+G4+H4+I4+K4+L4+M4+N4</f>
        <v>23</v>
      </c>
      <c r="W4" s="3">
        <v>8</v>
      </c>
      <c r="X4" s="6">
        <f>V4/W4</f>
        <v>2.875</v>
      </c>
    </row>
    <row r="5" spans="1:24" x14ac:dyDescent="0.35">
      <c r="A5">
        <v>20</v>
      </c>
      <c r="B5" s="4">
        <v>4449</v>
      </c>
      <c r="C5" s="3" t="s">
        <v>25</v>
      </c>
      <c r="D5" s="3">
        <v>3</v>
      </c>
      <c r="E5" s="10">
        <v>4</v>
      </c>
      <c r="F5" s="10">
        <v>3</v>
      </c>
      <c r="G5" s="10">
        <v>6</v>
      </c>
      <c r="H5" s="5">
        <v>9</v>
      </c>
      <c r="I5" s="11">
        <f>X5</f>
        <v>10.333333333333334</v>
      </c>
      <c r="J5" s="10">
        <v>3</v>
      </c>
      <c r="K5" s="5">
        <v>28</v>
      </c>
      <c r="L5" s="5">
        <v>28</v>
      </c>
      <c r="M5" s="10">
        <v>4</v>
      </c>
      <c r="N5" s="10">
        <v>8</v>
      </c>
      <c r="O5" s="10">
        <v>0</v>
      </c>
      <c r="P5" s="10">
        <v>0</v>
      </c>
      <c r="Q5" s="6">
        <f>SUM(E5:P5)</f>
        <v>103.33333333333334</v>
      </c>
      <c r="R5" s="5">
        <v>28</v>
      </c>
      <c r="S5" s="5">
        <v>28</v>
      </c>
      <c r="T5" s="5">
        <v>9</v>
      </c>
      <c r="U5" s="12">
        <f>Q5-R5-S5-T5</f>
        <v>38.333333333333343</v>
      </c>
      <c r="V5" s="3">
        <f>E5+F5+G5+H5+J5+K5+L5+M5+N5</f>
        <v>93</v>
      </c>
      <c r="W5" s="3">
        <v>9</v>
      </c>
      <c r="X5" s="6">
        <f>V5/W5</f>
        <v>10.333333333333334</v>
      </c>
    </row>
    <row r="6" spans="1:24" x14ac:dyDescent="0.35">
      <c r="A6">
        <v>22</v>
      </c>
      <c r="B6" s="4">
        <v>5778</v>
      </c>
      <c r="C6" s="3" t="s">
        <v>29</v>
      </c>
      <c r="D6" s="3">
        <v>4</v>
      </c>
      <c r="E6" s="10">
        <v>9</v>
      </c>
      <c r="F6" s="10">
        <v>9</v>
      </c>
      <c r="G6" s="11">
        <f>X6</f>
        <v>6.2857142857142856</v>
      </c>
      <c r="H6" s="10">
        <v>6</v>
      </c>
      <c r="I6" s="5">
        <v>28</v>
      </c>
      <c r="J6" s="5">
        <v>10</v>
      </c>
      <c r="K6" s="10">
        <v>1</v>
      </c>
      <c r="L6" s="10">
        <v>4</v>
      </c>
      <c r="M6" s="10">
        <v>5</v>
      </c>
      <c r="N6" s="5">
        <v>28</v>
      </c>
      <c r="O6" s="10">
        <v>0</v>
      </c>
      <c r="P6" s="10">
        <v>0</v>
      </c>
      <c r="Q6" s="6">
        <f>SUM(E6:P6)</f>
        <v>106.28571428571428</v>
      </c>
      <c r="R6" s="5">
        <v>28</v>
      </c>
      <c r="S6" s="5">
        <v>28</v>
      </c>
      <c r="T6" s="5">
        <v>10</v>
      </c>
      <c r="U6" s="12">
        <f>Q6-R6-S6-T6</f>
        <v>40.285714285714278</v>
      </c>
      <c r="V6" s="3">
        <f>E6+F6+H6+J6+K6+L6+M6</f>
        <v>44</v>
      </c>
      <c r="W6" s="3">
        <v>7</v>
      </c>
      <c r="X6" s="6">
        <f>V6/W6</f>
        <v>6.2857142857142856</v>
      </c>
    </row>
    <row r="7" spans="1:24" x14ac:dyDescent="0.35">
      <c r="A7">
        <v>3</v>
      </c>
      <c r="B7" s="4">
        <v>3</v>
      </c>
      <c r="C7" s="3" t="s">
        <v>34</v>
      </c>
      <c r="D7" s="3">
        <v>5</v>
      </c>
      <c r="E7" s="5">
        <v>8</v>
      </c>
      <c r="F7" s="5">
        <v>7</v>
      </c>
      <c r="G7" s="10">
        <v>7</v>
      </c>
      <c r="H7" s="10">
        <v>7</v>
      </c>
      <c r="I7" s="10">
        <v>6</v>
      </c>
      <c r="J7" s="10">
        <v>6</v>
      </c>
      <c r="K7" s="10">
        <v>5</v>
      </c>
      <c r="L7" s="11">
        <f>X7</f>
        <v>6.666666666666667</v>
      </c>
      <c r="M7" s="5">
        <v>8</v>
      </c>
      <c r="N7" s="10">
        <v>6</v>
      </c>
      <c r="O7" s="10">
        <v>0</v>
      </c>
      <c r="P7" s="10">
        <v>0</v>
      </c>
      <c r="Q7" s="6">
        <f>SUM(E7:P7)</f>
        <v>66.666666666666657</v>
      </c>
      <c r="R7" s="5">
        <v>8</v>
      </c>
      <c r="S7" s="5">
        <v>8</v>
      </c>
      <c r="T7" s="5">
        <v>7</v>
      </c>
      <c r="U7" s="12">
        <f>Q7-R7-S7-T7</f>
        <v>43.666666666666657</v>
      </c>
      <c r="V7" s="3">
        <f>E7+F7+G7+H7+I7+J7+K7+M7+N7</f>
        <v>60</v>
      </c>
      <c r="W7" s="3">
        <v>9</v>
      </c>
      <c r="X7" s="6">
        <f>V7/W7</f>
        <v>6.666666666666667</v>
      </c>
    </row>
    <row r="8" spans="1:24" x14ac:dyDescent="0.35">
      <c r="A8">
        <v>24</v>
      </c>
      <c r="B8" s="4">
        <v>7705</v>
      </c>
      <c r="C8" s="3" t="s">
        <v>26</v>
      </c>
      <c r="D8" s="3">
        <v>6</v>
      </c>
      <c r="E8" s="10">
        <v>2</v>
      </c>
      <c r="F8" s="10">
        <v>1</v>
      </c>
      <c r="G8" s="10">
        <v>5</v>
      </c>
      <c r="H8" s="5">
        <v>28</v>
      </c>
      <c r="I8" s="5">
        <v>28</v>
      </c>
      <c r="J8" s="5">
        <v>28</v>
      </c>
      <c r="K8" s="10">
        <v>28</v>
      </c>
      <c r="L8" s="10">
        <v>2</v>
      </c>
      <c r="M8" s="10">
        <v>3</v>
      </c>
      <c r="N8" s="10">
        <v>3</v>
      </c>
      <c r="O8" s="10">
        <v>0</v>
      </c>
      <c r="P8" s="10">
        <v>0</v>
      </c>
      <c r="Q8" s="6">
        <f>SUM(E8:P8)</f>
        <v>128</v>
      </c>
      <c r="R8" s="5">
        <v>28</v>
      </c>
      <c r="S8" s="5">
        <v>28</v>
      </c>
      <c r="T8" s="5">
        <v>28</v>
      </c>
      <c r="U8" s="12">
        <f>Q8-R8-S8-T8</f>
        <v>44</v>
      </c>
      <c r="V8" s="3"/>
      <c r="W8" s="3"/>
      <c r="X8" s="6"/>
    </row>
    <row r="9" spans="1:24" x14ac:dyDescent="0.35">
      <c r="A9">
        <v>9</v>
      </c>
      <c r="B9" s="4">
        <v>31</v>
      </c>
      <c r="C9" s="3" t="s">
        <v>31</v>
      </c>
      <c r="D9" s="3">
        <v>7</v>
      </c>
      <c r="E9" s="10">
        <v>3</v>
      </c>
      <c r="F9" s="10">
        <v>6</v>
      </c>
      <c r="G9" s="10">
        <v>4</v>
      </c>
      <c r="H9" s="11">
        <f>X9</f>
        <v>3.6</v>
      </c>
      <c r="I9" s="10">
        <v>3</v>
      </c>
      <c r="J9" s="10">
        <v>2</v>
      </c>
      <c r="K9" s="5">
        <v>28</v>
      </c>
      <c r="L9" s="5">
        <v>28</v>
      </c>
      <c r="M9" s="5">
        <v>28</v>
      </c>
      <c r="N9" s="10">
        <v>28</v>
      </c>
      <c r="O9" s="10">
        <v>0</v>
      </c>
      <c r="P9" s="10">
        <v>0</v>
      </c>
      <c r="Q9" s="6">
        <f>SUM(E9:P9)</f>
        <v>133.6</v>
      </c>
      <c r="R9" s="5">
        <v>28</v>
      </c>
      <c r="S9" s="5">
        <v>28</v>
      </c>
      <c r="T9" s="5">
        <v>28</v>
      </c>
      <c r="U9" s="12">
        <f>Q9-R9-S9-T9</f>
        <v>49.599999999999994</v>
      </c>
      <c r="V9" s="3">
        <f>E9+F9+G9+I9+J9</f>
        <v>18</v>
      </c>
      <c r="W9" s="3">
        <v>5</v>
      </c>
      <c r="X9" s="6">
        <f>V9/W9</f>
        <v>3.6</v>
      </c>
    </row>
    <row r="10" spans="1:24" x14ac:dyDescent="0.35">
      <c r="A10">
        <v>1</v>
      </c>
      <c r="B10" s="4">
        <v>1</v>
      </c>
      <c r="C10" s="3" t="s">
        <v>27</v>
      </c>
      <c r="D10" s="3">
        <v>8</v>
      </c>
      <c r="E10" s="10">
        <v>10</v>
      </c>
      <c r="F10" s="10">
        <v>10</v>
      </c>
      <c r="G10" s="5">
        <v>28</v>
      </c>
      <c r="H10" s="5">
        <v>28</v>
      </c>
      <c r="I10" s="10">
        <v>8</v>
      </c>
      <c r="J10" s="10">
        <v>5</v>
      </c>
      <c r="K10" s="5">
        <v>28</v>
      </c>
      <c r="L10" s="10">
        <v>6</v>
      </c>
      <c r="M10" s="10">
        <v>28</v>
      </c>
      <c r="N10" s="10">
        <v>2</v>
      </c>
      <c r="O10" s="10">
        <v>0</v>
      </c>
      <c r="P10" s="10">
        <v>0</v>
      </c>
      <c r="Q10" s="6">
        <f>SUM(E10:P10)</f>
        <v>153</v>
      </c>
      <c r="R10" s="5">
        <v>28</v>
      </c>
      <c r="S10" s="5">
        <v>28</v>
      </c>
      <c r="T10" s="5">
        <v>28</v>
      </c>
      <c r="U10" s="12">
        <f>Q10-R10-S10-T10</f>
        <v>69</v>
      </c>
      <c r="V10" s="3"/>
      <c r="W10" s="3"/>
      <c r="X10" s="3"/>
    </row>
    <row r="11" spans="1:24" x14ac:dyDescent="0.35">
      <c r="A11">
        <v>13</v>
      </c>
      <c r="B11" s="4">
        <v>352</v>
      </c>
      <c r="C11" s="3" t="s">
        <v>30</v>
      </c>
      <c r="D11" s="3">
        <v>9</v>
      </c>
      <c r="E11" s="10">
        <v>6</v>
      </c>
      <c r="F11" s="10">
        <v>5</v>
      </c>
      <c r="G11" s="5">
        <v>28</v>
      </c>
      <c r="H11" s="5">
        <v>28</v>
      </c>
      <c r="I11" s="5">
        <v>28</v>
      </c>
      <c r="J11" s="10">
        <v>12</v>
      </c>
      <c r="K11" s="10">
        <v>4</v>
      </c>
      <c r="L11" s="10">
        <v>28</v>
      </c>
      <c r="M11" s="11">
        <f>X11</f>
        <v>11</v>
      </c>
      <c r="N11" s="11">
        <f>X11</f>
        <v>11</v>
      </c>
      <c r="O11" s="10">
        <v>0</v>
      </c>
      <c r="P11" s="10">
        <v>0</v>
      </c>
      <c r="Q11" s="6">
        <f>SUM(E11:P11)</f>
        <v>161</v>
      </c>
      <c r="R11" s="5">
        <v>28</v>
      </c>
      <c r="S11" s="5">
        <v>28</v>
      </c>
      <c r="T11" s="5">
        <v>28</v>
      </c>
      <c r="U11" s="12">
        <f>Q11-R11-S11-T11</f>
        <v>77</v>
      </c>
      <c r="V11" s="3">
        <f>E11+F11+K11+I11+J11</f>
        <v>55</v>
      </c>
      <c r="W11" s="3">
        <v>5</v>
      </c>
      <c r="X11" s="6">
        <f>V11/W11</f>
        <v>11</v>
      </c>
    </row>
    <row r="12" spans="1:24" x14ac:dyDescent="0.35">
      <c r="A12">
        <v>21</v>
      </c>
      <c r="B12" s="4">
        <v>5047</v>
      </c>
      <c r="C12" s="3" t="s">
        <v>24</v>
      </c>
      <c r="D12" s="3">
        <v>10</v>
      </c>
      <c r="E12" s="5">
        <v>28</v>
      </c>
      <c r="F12" s="10">
        <v>4</v>
      </c>
      <c r="G12" s="5">
        <v>28</v>
      </c>
      <c r="H12" s="10">
        <v>5</v>
      </c>
      <c r="I12" s="10">
        <v>5</v>
      </c>
      <c r="J12" s="11">
        <f>X12</f>
        <v>5.25</v>
      </c>
      <c r="K12" s="5">
        <v>28</v>
      </c>
      <c r="L12" s="10">
        <v>28</v>
      </c>
      <c r="M12" s="10">
        <v>28</v>
      </c>
      <c r="N12" s="10">
        <v>7</v>
      </c>
      <c r="O12" s="10">
        <v>0</v>
      </c>
      <c r="P12" s="10">
        <v>0</v>
      </c>
      <c r="Q12" s="6">
        <f>SUM(E12:P12)</f>
        <v>166.25</v>
      </c>
      <c r="R12" s="5">
        <v>28</v>
      </c>
      <c r="S12" s="5">
        <v>28</v>
      </c>
      <c r="T12" s="5">
        <v>28</v>
      </c>
      <c r="U12" s="12">
        <f>Q12-R12-S12-T12</f>
        <v>82.25</v>
      </c>
      <c r="V12" s="3">
        <f>F12+H12+I12+N12</f>
        <v>21</v>
      </c>
      <c r="W12" s="3">
        <v>4</v>
      </c>
      <c r="X12" s="6">
        <f>V12/W12</f>
        <v>5.25</v>
      </c>
    </row>
    <row r="13" spans="1:24" x14ac:dyDescent="0.35">
      <c r="A13">
        <v>6</v>
      </c>
      <c r="B13" s="4">
        <v>6</v>
      </c>
      <c r="C13" s="3" t="s">
        <v>32</v>
      </c>
      <c r="D13" s="3">
        <v>11</v>
      </c>
      <c r="E13" s="5">
        <v>28</v>
      </c>
      <c r="F13" s="5">
        <v>28</v>
      </c>
      <c r="G13" s="5">
        <v>28</v>
      </c>
      <c r="H13" s="10">
        <v>3</v>
      </c>
      <c r="I13" s="10">
        <v>2</v>
      </c>
      <c r="J13" s="10">
        <v>4</v>
      </c>
      <c r="K13" s="10">
        <v>28</v>
      </c>
      <c r="L13" s="10">
        <v>28</v>
      </c>
      <c r="M13" s="10">
        <v>28</v>
      </c>
      <c r="N13" s="10">
        <v>10</v>
      </c>
      <c r="O13" s="10">
        <v>0</v>
      </c>
      <c r="P13" s="10">
        <v>0</v>
      </c>
      <c r="Q13" s="6">
        <f>SUM(E13:P13)</f>
        <v>187</v>
      </c>
      <c r="R13" s="5">
        <v>28</v>
      </c>
      <c r="S13" s="5">
        <v>28</v>
      </c>
      <c r="T13" s="5">
        <v>28</v>
      </c>
      <c r="U13" s="12">
        <f>Q13-R13-S13-T13</f>
        <v>103</v>
      </c>
      <c r="V13" s="3"/>
      <c r="W13" s="3"/>
      <c r="X13" s="6"/>
    </row>
    <row r="14" spans="1:24" x14ac:dyDescent="0.35">
      <c r="A14">
        <v>16</v>
      </c>
      <c r="B14" s="4">
        <v>2126</v>
      </c>
      <c r="C14" s="3" t="s">
        <v>41</v>
      </c>
      <c r="D14" s="3">
        <v>12</v>
      </c>
      <c r="E14" s="5">
        <v>28</v>
      </c>
      <c r="F14" s="10">
        <v>8</v>
      </c>
      <c r="G14" s="5">
        <v>28</v>
      </c>
      <c r="H14" s="10">
        <v>4</v>
      </c>
      <c r="I14" s="5">
        <v>28</v>
      </c>
      <c r="J14" s="10">
        <v>28</v>
      </c>
      <c r="K14" s="10">
        <v>28</v>
      </c>
      <c r="L14" s="10">
        <v>28</v>
      </c>
      <c r="M14" s="10">
        <v>7</v>
      </c>
      <c r="N14" s="10">
        <v>1</v>
      </c>
      <c r="O14" s="10">
        <v>0</v>
      </c>
      <c r="P14" s="10">
        <v>0</v>
      </c>
      <c r="Q14" s="6">
        <f>SUM(E14:P14)</f>
        <v>188</v>
      </c>
      <c r="R14" s="5">
        <v>28</v>
      </c>
      <c r="S14" s="5">
        <v>28</v>
      </c>
      <c r="T14" s="5">
        <v>28</v>
      </c>
      <c r="U14" s="12">
        <f>Q14-R14-S14-T14</f>
        <v>104</v>
      </c>
      <c r="V14" s="3"/>
      <c r="W14" s="3"/>
      <c r="X14" s="3"/>
    </row>
    <row r="15" spans="1:24" x14ac:dyDescent="0.35">
      <c r="A15">
        <v>11</v>
      </c>
      <c r="B15" s="4">
        <v>85</v>
      </c>
      <c r="C15" s="3" t="s">
        <v>23</v>
      </c>
      <c r="D15" s="3">
        <v>13</v>
      </c>
      <c r="E15" s="10">
        <v>1</v>
      </c>
      <c r="F15" s="5">
        <v>28</v>
      </c>
      <c r="G15" s="10">
        <v>2</v>
      </c>
      <c r="H15" s="10">
        <v>8</v>
      </c>
      <c r="I15" s="5">
        <v>28</v>
      </c>
      <c r="J15" s="5">
        <v>28</v>
      </c>
      <c r="K15" s="10">
        <v>28</v>
      </c>
      <c r="L15" s="10">
        <v>28</v>
      </c>
      <c r="M15" s="10">
        <v>28</v>
      </c>
      <c r="N15" s="10">
        <v>28</v>
      </c>
      <c r="O15" s="10">
        <v>0</v>
      </c>
      <c r="P15" s="10">
        <v>0</v>
      </c>
      <c r="Q15" s="6">
        <f>SUM(E15:P15)</f>
        <v>207</v>
      </c>
      <c r="R15" s="5">
        <v>28</v>
      </c>
      <c r="S15" s="5">
        <v>28</v>
      </c>
      <c r="T15" s="5">
        <v>28</v>
      </c>
      <c r="U15" s="12">
        <f>Q15-R15-S15-T15</f>
        <v>123</v>
      </c>
      <c r="V15" s="3"/>
      <c r="W15" s="3"/>
      <c r="X15" s="3"/>
    </row>
    <row r="16" spans="1:24" x14ac:dyDescent="0.35">
      <c r="A16">
        <v>12</v>
      </c>
      <c r="B16" s="4">
        <v>279</v>
      </c>
      <c r="C16" s="3" t="s">
        <v>46</v>
      </c>
      <c r="D16" s="3">
        <v>14</v>
      </c>
      <c r="E16" s="5">
        <v>28</v>
      </c>
      <c r="F16" s="11">
        <f>X16</f>
        <v>5</v>
      </c>
      <c r="G16" s="5">
        <v>28</v>
      </c>
      <c r="H16" s="5">
        <v>28</v>
      </c>
      <c r="I16" s="10">
        <v>28</v>
      </c>
      <c r="J16" s="10">
        <v>28</v>
      </c>
      <c r="K16" s="10">
        <v>28</v>
      </c>
      <c r="L16" s="10">
        <v>5</v>
      </c>
      <c r="M16" s="10">
        <v>28</v>
      </c>
      <c r="N16" s="10">
        <v>28</v>
      </c>
      <c r="O16" s="10">
        <v>0</v>
      </c>
      <c r="P16" s="10">
        <v>0</v>
      </c>
      <c r="Q16" s="6">
        <f>SUM(E16:P16)</f>
        <v>234</v>
      </c>
      <c r="R16" s="5">
        <v>28</v>
      </c>
      <c r="S16" s="5">
        <v>28</v>
      </c>
      <c r="T16" s="5">
        <v>28</v>
      </c>
      <c r="U16" s="12">
        <f>Q16-R16-S16-T16</f>
        <v>150</v>
      </c>
      <c r="V16" s="3">
        <f>L16</f>
        <v>5</v>
      </c>
      <c r="W16" s="3">
        <v>1</v>
      </c>
      <c r="X16" s="6">
        <f>V16/W16</f>
        <v>5</v>
      </c>
    </row>
    <row r="17" spans="1:24" x14ac:dyDescent="0.35">
      <c r="A17">
        <v>23</v>
      </c>
      <c r="B17" s="4">
        <v>7036</v>
      </c>
      <c r="C17" s="3" t="s">
        <v>33</v>
      </c>
      <c r="D17" s="3">
        <v>15</v>
      </c>
      <c r="E17" s="10">
        <v>5</v>
      </c>
      <c r="F17" s="5">
        <v>28</v>
      </c>
      <c r="G17" s="5">
        <v>28</v>
      </c>
      <c r="H17" s="5">
        <v>28</v>
      </c>
      <c r="I17" s="10">
        <v>28</v>
      </c>
      <c r="J17" s="10">
        <v>28</v>
      </c>
      <c r="K17" s="11">
        <f>X17</f>
        <v>5</v>
      </c>
      <c r="L17" s="10">
        <v>28</v>
      </c>
      <c r="M17" s="10">
        <v>28</v>
      </c>
      <c r="N17" s="10">
        <v>28</v>
      </c>
      <c r="O17" s="10">
        <v>0</v>
      </c>
      <c r="P17" s="10">
        <v>0</v>
      </c>
      <c r="Q17" s="6">
        <f>SUM(E17:P17)</f>
        <v>234</v>
      </c>
      <c r="R17" s="5">
        <v>28</v>
      </c>
      <c r="S17" s="5">
        <v>28</v>
      </c>
      <c r="T17" s="5">
        <v>28</v>
      </c>
      <c r="U17" s="12">
        <f>Q17-R17-S17-T17</f>
        <v>150</v>
      </c>
      <c r="V17" s="3">
        <f>E17</f>
        <v>5</v>
      </c>
      <c r="W17" s="3">
        <v>1</v>
      </c>
      <c r="X17" s="6">
        <f>V17/W17</f>
        <v>5</v>
      </c>
    </row>
    <row r="18" spans="1:24" x14ac:dyDescent="0.35">
      <c r="A18">
        <v>14</v>
      </c>
      <c r="B18" s="4">
        <v>1511</v>
      </c>
      <c r="C18" s="3" t="s">
        <v>47</v>
      </c>
      <c r="D18" s="3">
        <v>16</v>
      </c>
      <c r="E18" s="5">
        <v>28</v>
      </c>
      <c r="F18" s="5">
        <v>28</v>
      </c>
      <c r="G18" s="5">
        <v>28</v>
      </c>
      <c r="H18" s="10">
        <v>28</v>
      </c>
      <c r="I18" s="10">
        <v>9</v>
      </c>
      <c r="J18" s="10">
        <v>7</v>
      </c>
      <c r="K18" s="10">
        <v>28</v>
      </c>
      <c r="L18" s="10">
        <v>28</v>
      </c>
      <c r="M18" s="10">
        <v>28</v>
      </c>
      <c r="N18" s="10">
        <v>28</v>
      </c>
      <c r="O18" s="10">
        <v>0</v>
      </c>
      <c r="P18" s="10">
        <v>0</v>
      </c>
      <c r="Q18" s="6">
        <f>SUM(E18:P18)</f>
        <v>240</v>
      </c>
      <c r="R18" s="5">
        <v>28</v>
      </c>
      <c r="S18" s="5">
        <v>28</v>
      </c>
      <c r="T18" s="5">
        <v>28</v>
      </c>
      <c r="U18" s="12">
        <f>Q18-R18-S18-T18</f>
        <v>156</v>
      </c>
      <c r="V18" s="3"/>
      <c r="W18" s="3"/>
      <c r="X18" s="3"/>
    </row>
    <row r="19" spans="1:24" x14ac:dyDescent="0.35">
      <c r="A19">
        <v>19</v>
      </c>
      <c r="B19" s="4">
        <v>3161</v>
      </c>
      <c r="C19" s="3" t="s">
        <v>49</v>
      </c>
      <c r="D19" s="3">
        <v>17</v>
      </c>
      <c r="E19" s="5">
        <v>28</v>
      </c>
      <c r="F19" s="5">
        <v>28</v>
      </c>
      <c r="G19" s="5">
        <v>28</v>
      </c>
      <c r="H19" s="10">
        <v>28</v>
      </c>
      <c r="I19" s="10">
        <v>28</v>
      </c>
      <c r="J19" s="10">
        <v>1</v>
      </c>
      <c r="K19" s="10">
        <v>28</v>
      </c>
      <c r="L19" s="10">
        <v>28</v>
      </c>
      <c r="M19" s="10">
        <v>28</v>
      </c>
      <c r="N19" s="10">
        <v>28</v>
      </c>
      <c r="O19" s="10">
        <v>0</v>
      </c>
      <c r="P19" s="10">
        <v>0</v>
      </c>
      <c r="Q19" s="6">
        <f>SUM(E19:P19)</f>
        <v>253</v>
      </c>
      <c r="R19" s="5">
        <v>28</v>
      </c>
      <c r="S19" s="5">
        <v>28</v>
      </c>
      <c r="T19" s="5">
        <v>28</v>
      </c>
      <c r="U19" s="12">
        <f>Q19-R19-S19-T19</f>
        <v>169</v>
      </c>
      <c r="V19" s="3"/>
      <c r="W19" s="3"/>
      <c r="X19" s="3"/>
    </row>
    <row r="20" spans="1:24" x14ac:dyDescent="0.35">
      <c r="A20">
        <v>5</v>
      </c>
      <c r="B20" s="4">
        <v>5</v>
      </c>
      <c r="C20" s="3" t="s">
        <v>37</v>
      </c>
      <c r="D20" s="3">
        <v>18</v>
      </c>
      <c r="E20" s="5">
        <v>28</v>
      </c>
      <c r="F20" s="5">
        <v>28</v>
      </c>
      <c r="G20" s="5">
        <v>28</v>
      </c>
      <c r="H20" s="10">
        <v>28</v>
      </c>
      <c r="I20" s="10">
        <v>28</v>
      </c>
      <c r="J20" s="10">
        <v>28</v>
      </c>
      <c r="K20" s="10">
        <v>28</v>
      </c>
      <c r="L20" s="10">
        <v>28</v>
      </c>
      <c r="M20" s="10">
        <v>6</v>
      </c>
      <c r="N20" s="10">
        <v>28</v>
      </c>
      <c r="O20" s="10">
        <v>0</v>
      </c>
      <c r="P20" s="10">
        <v>0</v>
      </c>
      <c r="Q20" s="6">
        <f>SUM(E20:P20)</f>
        <v>258</v>
      </c>
      <c r="R20" s="5">
        <v>28</v>
      </c>
      <c r="S20" s="5">
        <v>28</v>
      </c>
      <c r="T20" s="5">
        <v>28</v>
      </c>
      <c r="U20" s="12">
        <f>Q20-R20-S20-T20</f>
        <v>174</v>
      </c>
      <c r="V20" s="3"/>
      <c r="W20" s="3"/>
      <c r="X20" s="3"/>
    </row>
    <row r="21" spans="1:24" x14ac:dyDescent="0.35">
      <c r="A21">
        <v>25</v>
      </c>
      <c r="B21" s="4">
        <v>7854</v>
      </c>
      <c r="C21" s="3" t="s">
        <v>50</v>
      </c>
      <c r="D21" s="3">
        <v>19</v>
      </c>
      <c r="E21" s="5">
        <v>28</v>
      </c>
      <c r="F21" s="5">
        <v>28</v>
      </c>
      <c r="G21" s="5">
        <v>28</v>
      </c>
      <c r="H21" s="10">
        <v>28</v>
      </c>
      <c r="I21" s="10">
        <v>7</v>
      </c>
      <c r="J21" s="10">
        <v>28</v>
      </c>
      <c r="K21" s="10">
        <v>28</v>
      </c>
      <c r="L21" s="10">
        <v>28</v>
      </c>
      <c r="M21" s="10">
        <v>28</v>
      </c>
      <c r="N21" s="10">
        <v>28</v>
      </c>
      <c r="O21" s="10">
        <v>0</v>
      </c>
      <c r="P21" s="10">
        <v>0</v>
      </c>
      <c r="Q21" s="6">
        <f>SUM(E21:P21)</f>
        <v>259</v>
      </c>
      <c r="R21" s="5">
        <v>28</v>
      </c>
      <c r="S21" s="5">
        <v>28</v>
      </c>
      <c r="T21" s="5">
        <v>28</v>
      </c>
      <c r="U21" s="12">
        <f>Q21-R21-S21-T21</f>
        <v>175</v>
      </c>
      <c r="V21" s="3"/>
      <c r="W21" s="3"/>
      <c r="X21" s="3"/>
    </row>
    <row r="22" spans="1:24" x14ac:dyDescent="0.35">
      <c r="A22">
        <v>27</v>
      </c>
      <c r="B22" s="4">
        <v>8836</v>
      </c>
      <c r="C22" s="3" t="s">
        <v>51</v>
      </c>
      <c r="D22" s="3">
        <v>20</v>
      </c>
      <c r="E22" s="10">
        <v>7</v>
      </c>
      <c r="F22" s="5">
        <v>28</v>
      </c>
      <c r="G22" s="5">
        <v>28</v>
      </c>
      <c r="H22" s="5">
        <v>28</v>
      </c>
      <c r="I22" s="10">
        <v>28</v>
      </c>
      <c r="J22" s="10">
        <v>28</v>
      </c>
      <c r="K22" s="10">
        <v>28</v>
      </c>
      <c r="L22" s="10">
        <v>28</v>
      </c>
      <c r="M22" s="10">
        <v>28</v>
      </c>
      <c r="N22" s="10">
        <v>28</v>
      </c>
      <c r="O22" s="10">
        <v>0</v>
      </c>
      <c r="P22" s="10">
        <v>0</v>
      </c>
      <c r="Q22" s="6">
        <f>SUM(E22:P22)</f>
        <v>259</v>
      </c>
      <c r="R22" s="5">
        <v>28</v>
      </c>
      <c r="S22" s="5">
        <v>28</v>
      </c>
      <c r="T22" s="5">
        <v>28</v>
      </c>
      <c r="U22" s="12">
        <f>Q22-R22-S22-T22</f>
        <v>175</v>
      </c>
      <c r="V22" s="3"/>
      <c r="W22" s="3"/>
      <c r="X22" s="3"/>
    </row>
    <row r="23" spans="1:24" x14ac:dyDescent="0.35">
      <c r="A23">
        <v>10</v>
      </c>
      <c r="B23" s="4">
        <v>58</v>
      </c>
      <c r="C23" s="3" t="s">
        <v>45</v>
      </c>
      <c r="D23" s="3">
        <v>21</v>
      </c>
      <c r="E23" s="5">
        <v>28</v>
      </c>
      <c r="F23" s="5">
        <v>28</v>
      </c>
      <c r="G23" s="5">
        <v>28</v>
      </c>
      <c r="H23" s="10">
        <v>28</v>
      </c>
      <c r="I23" s="10">
        <v>28</v>
      </c>
      <c r="J23" s="10">
        <v>28</v>
      </c>
      <c r="K23" s="10">
        <v>28</v>
      </c>
      <c r="L23" s="10">
        <v>8</v>
      </c>
      <c r="M23" s="10">
        <v>28</v>
      </c>
      <c r="N23" s="10">
        <v>28</v>
      </c>
      <c r="O23" s="10">
        <v>0</v>
      </c>
      <c r="P23" s="10">
        <v>0</v>
      </c>
      <c r="Q23" s="6">
        <f>SUM(E23:P23)</f>
        <v>260</v>
      </c>
      <c r="R23" s="5">
        <v>28</v>
      </c>
      <c r="S23" s="5">
        <v>28</v>
      </c>
      <c r="T23" s="5">
        <v>28</v>
      </c>
      <c r="U23" s="12">
        <f>Q23-R23-S23-T23</f>
        <v>176</v>
      </c>
      <c r="V23" s="3"/>
      <c r="W23" s="3"/>
      <c r="X23" s="3"/>
    </row>
    <row r="24" spans="1:24" x14ac:dyDescent="0.35">
      <c r="A24">
        <v>2</v>
      </c>
      <c r="B24" s="4">
        <v>2</v>
      </c>
      <c r="C24" s="3" t="s">
        <v>35</v>
      </c>
      <c r="D24" s="3">
        <v>22</v>
      </c>
      <c r="E24" s="5">
        <v>28</v>
      </c>
      <c r="F24" s="5">
        <v>28</v>
      </c>
      <c r="G24" s="5">
        <v>28</v>
      </c>
      <c r="H24" s="10">
        <v>28</v>
      </c>
      <c r="I24" s="10">
        <v>28</v>
      </c>
      <c r="J24" s="10">
        <v>9</v>
      </c>
      <c r="K24" s="10">
        <v>28</v>
      </c>
      <c r="L24" s="10">
        <v>28</v>
      </c>
      <c r="M24" s="10">
        <v>28</v>
      </c>
      <c r="N24" s="10">
        <v>28</v>
      </c>
      <c r="O24" s="10">
        <v>0</v>
      </c>
      <c r="P24" s="10">
        <v>0</v>
      </c>
      <c r="Q24" s="6">
        <f>SUM(E24:P24)</f>
        <v>261</v>
      </c>
      <c r="R24" s="5">
        <v>28</v>
      </c>
      <c r="S24" s="5">
        <v>28</v>
      </c>
      <c r="T24" s="5">
        <v>28</v>
      </c>
      <c r="U24" s="12">
        <f>Q24-R24-S24-T24</f>
        <v>177</v>
      </c>
      <c r="V24" s="3"/>
      <c r="W24" s="3"/>
      <c r="X24" s="3"/>
    </row>
    <row r="25" spans="1:24" x14ac:dyDescent="0.35">
      <c r="A25">
        <v>4</v>
      </c>
      <c r="B25" s="4">
        <v>4</v>
      </c>
      <c r="C25" s="3" t="s">
        <v>36</v>
      </c>
      <c r="D25" s="3">
        <v>23</v>
      </c>
      <c r="E25" s="5">
        <v>28</v>
      </c>
      <c r="F25" s="5">
        <v>28</v>
      </c>
      <c r="G25" s="5">
        <v>28</v>
      </c>
      <c r="H25" s="10">
        <v>28</v>
      </c>
      <c r="I25" s="10">
        <v>28</v>
      </c>
      <c r="J25" s="10">
        <v>11</v>
      </c>
      <c r="K25" s="10">
        <v>28</v>
      </c>
      <c r="L25" s="10">
        <v>28</v>
      </c>
      <c r="M25" s="10">
        <v>28</v>
      </c>
      <c r="N25" s="10">
        <v>28</v>
      </c>
      <c r="O25" s="10">
        <v>0</v>
      </c>
      <c r="P25" s="10">
        <v>0</v>
      </c>
      <c r="Q25" s="6">
        <f>SUM(E25:P25)</f>
        <v>263</v>
      </c>
      <c r="R25" s="5">
        <v>28</v>
      </c>
      <c r="S25" s="5">
        <v>28</v>
      </c>
      <c r="T25" s="5">
        <v>28</v>
      </c>
      <c r="U25" s="12">
        <f>Q25-R25-S25-T25</f>
        <v>179</v>
      </c>
      <c r="V25" s="3"/>
      <c r="W25" s="3"/>
      <c r="X25" s="3"/>
    </row>
    <row r="26" spans="1:24" x14ac:dyDescent="0.35">
      <c r="A26">
        <v>8</v>
      </c>
      <c r="B26" s="4">
        <v>28</v>
      </c>
      <c r="C26" s="3" t="s">
        <v>44</v>
      </c>
      <c r="D26" s="3">
        <v>24</v>
      </c>
      <c r="E26" s="10">
        <v>11</v>
      </c>
      <c r="F26" s="5">
        <v>28</v>
      </c>
      <c r="G26" s="5">
        <v>28</v>
      </c>
      <c r="H26" s="10">
        <v>28</v>
      </c>
      <c r="I26" s="10">
        <v>28</v>
      </c>
      <c r="J26" s="10">
        <v>28</v>
      </c>
      <c r="K26" s="10">
        <v>28</v>
      </c>
      <c r="L26" s="10">
        <v>28</v>
      </c>
      <c r="M26" s="10">
        <v>28</v>
      </c>
      <c r="N26" s="10">
        <v>28</v>
      </c>
      <c r="O26" s="10">
        <v>0</v>
      </c>
      <c r="P26" s="10">
        <v>0</v>
      </c>
      <c r="Q26" s="6">
        <f>SUM(E26:P26)</f>
        <v>263</v>
      </c>
      <c r="R26" s="5">
        <v>28</v>
      </c>
      <c r="S26" s="5">
        <v>28</v>
      </c>
      <c r="T26" s="5">
        <v>28</v>
      </c>
      <c r="U26" s="12">
        <f>Q26-R26-S26-T26</f>
        <v>179</v>
      </c>
      <c r="V26" s="3"/>
      <c r="W26" s="3"/>
      <c r="X26" s="3"/>
    </row>
    <row r="27" spans="1:24" x14ac:dyDescent="0.35">
      <c r="A27">
        <v>26</v>
      </c>
      <c r="B27" s="4">
        <v>8441</v>
      </c>
      <c r="C27" s="3" t="s">
        <v>28</v>
      </c>
      <c r="D27" s="3">
        <v>25</v>
      </c>
      <c r="E27" s="5">
        <v>28</v>
      </c>
      <c r="F27" s="10">
        <v>11</v>
      </c>
      <c r="G27" s="5">
        <v>28</v>
      </c>
      <c r="H27" s="10">
        <v>28</v>
      </c>
      <c r="I27" s="10">
        <v>28</v>
      </c>
      <c r="J27" s="10">
        <v>28</v>
      </c>
      <c r="K27" s="10">
        <v>28</v>
      </c>
      <c r="L27" s="10">
        <v>28</v>
      </c>
      <c r="M27" s="10">
        <v>28</v>
      </c>
      <c r="N27" s="10">
        <v>28</v>
      </c>
      <c r="O27" s="10">
        <v>0</v>
      </c>
      <c r="P27" s="10">
        <v>0</v>
      </c>
      <c r="Q27" s="6">
        <f>SUM(E27:P27)</f>
        <v>263</v>
      </c>
      <c r="R27" s="5">
        <v>28</v>
      </c>
      <c r="S27" s="5">
        <v>28</v>
      </c>
      <c r="T27" s="5">
        <v>28</v>
      </c>
      <c r="U27" s="12">
        <f>Q27-R27-S27-T27</f>
        <v>179</v>
      </c>
      <c r="V27" s="3"/>
      <c r="W27" s="3"/>
      <c r="X27" s="3"/>
    </row>
    <row r="28" spans="1:24" x14ac:dyDescent="0.35">
      <c r="A28">
        <v>18</v>
      </c>
      <c r="B28" s="4">
        <v>2417</v>
      </c>
      <c r="C28" s="3" t="s">
        <v>48</v>
      </c>
      <c r="D28" s="3">
        <v>26</v>
      </c>
      <c r="E28" s="5">
        <v>28</v>
      </c>
      <c r="F28" s="5">
        <v>28</v>
      </c>
      <c r="G28" s="5">
        <v>28</v>
      </c>
      <c r="H28" s="10">
        <v>28</v>
      </c>
      <c r="I28" s="10">
        <v>28</v>
      </c>
      <c r="J28" s="10">
        <v>14</v>
      </c>
      <c r="K28" s="10">
        <v>28</v>
      </c>
      <c r="L28" s="10">
        <v>28</v>
      </c>
      <c r="M28" s="10">
        <v>28</v>
      </c>
      <c r="N28" s="10">
        <v>28</v>
      </c>
      <c r="O28" s="10">
        <v>0</v>
      </c>
      <c r="P28" s="10">
        <v>0</v>
      </c>
      <c r="Q28" s="6">
        <f>SUM(E28:P28)</f>
        <v>266</v>
      </c>
      <c r="R28" s="5">
        <v>28</v>
      </c>
      <c r="S28" s="5">
        <v>28</v>
      </c>
      <c r="T28" s="5">
        <v>28</v>
      </c>
      <c r="U28" s="12">
        <f>Q28-R28-S28-T28</f>
        <v>182</v>
      </c>
      <c r="V28" s="3"/>
      <c r="W28" s="3"/>
      <c r="X28" s="3"/>
    </row>
    <row r="29" spans="1:24" x14ac:dyDescent="0.35">
      <c r="A29">
        <v>7</v>
      </c>
      <c r="B29" s="4">
        <v>9</v>
      </c>
      <c r="C29" s="3" t="s">
        <v>43</v>
      </c>
      <c r="D29" s="3">
        <v>27</v>
      </c>
      <c r="E29" s="5">
        <v>28</v>
      </c>
      <c r="F29" s="5">
        <v>28</v>
      </c>
      <c r="G29" s="5">
        <v>28</v>
      </c>
      <c r="H29" s="10">
        <v>28</v>
      </c>
      <c r="I29" s="10">
        <v>28</v>
      </c>
      <c r="J29" s="10">
        <v>28</v>
      </c>
      <c r="K29" s="10">
        <v>28</v>
      </c>
      <c r="L29" s="10">
        <v>28</v>
      </c>
      <c r="M29" s="10">
        <v>28</v>
      </c>
      <c r="N29" s="10">
        <v>28</v>
      </c>
      <c r="O29" s="10">
        <v>0</v>
      </c>
      <c r="P29" s="10">
        <v>0</v>
      </c>
      <c r="Q29" s="6">
        <f>SUM(E29:P29)</f>
        <v>280</v>
      </c>
      <c r="R29" s="5">
        <v>28</v>
      </c>
      <c r="S29" s="5">
        <v>28</v>
      </c>
      <c r="T29" s="5">
        <v>28</v>
      </c>
      <c r="U29" s="12">
        <f>Q29-R29-S29-T29</f>
        <v>196</v>
      </c>
      <c r="V29" s="3"/>
      <c r="W29" s="3"/>
      <c r="X29" s="3"/>
    </row>
    <row r="31" spans="1:24" x14ac:dyDescent="0.35">
      <c r="C31" t="s">
        <v>42</v>
      </c>
      <c r="D31" t="s">
        <v>38</v>
      </c>
      <c r="E31" s="7">
        <v>45783</v>
      </c>
      <c r="F31" s="7">
        <v>45790</v>
      </c>
      <c r="G31" s="7">
        <v>45797</v>
      </c>
      <c r="H31" s="7">
        <v>45811</v>
      </c>
      <c r="I31" s="7">
        <v>45818</v>
      </c>
      <c r="J31" s="7">
        <v>45825</v>
      </c>
      <c r="K31" s="7">
        <v>45839</v>
      </c>
      <c r="L31" s="7">
        <v>45846</v>
      </c>
      <c r="M31" s="7">
        <v>45902</v>
      </c>
      <c r="N31" s="7">
        <v>45909</v>
      </c>
      <c r="O31" s="7">
        <v>45916</v>
      </c>
      <c r="P31" s="7">
        <v>45923</v>
      </c>
    </row>
    <row r="32" spans="1:24" x14ac:dyDescent="0.35">
      <c r="C32" s="8" t="s">
        <v>39</v>
      </c>
    </row>
    <row r="33" spans="3:3" x14ac:dyDescent="0.35">
      <c r="C33" s="9" t="s">
        <v>40</v>
      </c>
    </row>
  </sheetData>
  <sortState xmlns:xlrd2="http://schemas.microsoft.com/office/spreadsheetml/2017/richdata2" ref="A5:X29">
    <sortCondition ref="U3:U29"/>
  </sortState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Deelnemers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Karim Kat</dc:creator>
  <dc:description/>
  <cp:lastModifiedBy>Karim Kat</cp:lastModifiedBy>
  <cp:revision>4</cp:revision>
  <dcterms:created xsi:type="dcterms:W3CDTF">2025-09-03T08:48:17Z</dcterms:created>
  <dcterms:modified xsi:type="dcterms:W3CDTF">2025-09-13T09:33:30Z</dcterms:modified>
  <dc:language>nl-NL</dc:language>
</cp:coreProperties>
</file>